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1595" yWindow="90" windowWidth="13020" windowHeight="10275"/>
  </bookViews>
  <sheets>
    <sheet name="Consolidated P&amp;L" sheetId="15" r:id="rId1"/>
    <sheet name="Segments" sheetId="17" r:id="rId2"/>
    <sheet name="Consolidated BS" sheetId="13" r:id="rId3"/>
    <sheet name="Consolidated CF" sheetId="12" r:id="rId4"/>
    <sheet name="KPI - retail segment" sheetId="9" r:id="rId5"/>
    <sheet name="KPI - TV segment" sheetId="10" r:id="rId6"/>
  </sheets>
  <definedNames>
    <definedName name="_xlnm.Print_Area" localSheetId="4">'KPI - retail segment'!$A$1:$F$23</definedName>
  </definedNames>
  <calcPr calcId="125725"/>
</workbook>
</file>

<file path=xl/calcChain.xml><?xml version="1.0" encoding="utf-8"?>
<calcChain xmlns="http://schemas.openxmlformats.org/spreadsheetml/2006/main">
  <c r="F7" i="9"/>
  <c r="E19" i="15"/>
  <c r="E18"/>
  <c r="E15"/>
  <c r="E14"/>
  <c r="D10"/>
  <c r="E11"/>
  <c r="C29" i="13"/>
  <c r="E29" s="1"/>
  <c r="D29"/>
  <c r="C36"/>
  <c r="D36"/>
  <c r="C44"/>
  <c r="E44" s="1"/>
  <c r="D44"/>
  <c r="D45" s="1"/>
  <c r="E34" i="12"/>
  <c r="E35"/>
  <c r="E39"/>
  <c r="E38"/>
  <c r="D36"/>
  <c r="C36"/>
  <c r="E32"/>
  <c r="D31"/>
  <c r="C31"/>
  <c r="E30"/>
  <c r="E29"/>
  <c r="E28"/>
  <c r="E27"/>
  <c r="E26"/>
  <c r="E24"/>
  <c r="E23"/>
  <c r="E21"/>
  <c r="E20"/>
  <c r="E19"/>
  <c r="E18"/>
  <c r="E17"/>
  <c r="E16"/>
  <c r="E15"/>
  <c r="E14"/>
  <c r="E13"/>
  <c r="E12"/>
  <c r="E11"/>
  <c r="E10"/>
  <c r="E9"/>
  <c r="E8"/>
  <c r="E7"/>
  <c r="E6"/>
  <c r="D5"/>
  <c r="D22" s="1"/>
  <c r="D25" s="1"/>
  <c r="C5"/>
  <c r="C22" s="1"/>
  <c r="E4"/>
  <c r="E43" i="13"/>
  <c r="E42"/>
  <c r="E41"/>
  <c r="E40"/>
  <c r="E39"/>
  <c r="E38"/>
  <c r="E37"/>
  <c r="E36"/>
  <c r="E35"/>
  <c r="E34"/>
  <c r="E33"/>
  <c r="E32"/>
  <c r="E31"/>
  <c r="E30"/>
  <c r="E28"/>
  <c r="E27"/>
  <c r="E26"/>
  <c r="E25"/>
  <c r="D22"/>
  <c r="C22"/>
  <c r="E21"/>
  <c r="E20"/>
  <c r="E19"/>
  <c r="E18"/>
  <c r="E17"/>
  <c r="E16"/>
  <c r="E15"/>
  <c r="D14"/>
  <c r="C14"/>
  <c r="E13"/>
  <c r="E12"/>
  <c r="E11"/>
  <c r="E10"/>
  <c r="E9"/>
  <c r="E8"/>
  <c r="E7"/>
  <c r="E6"/>
  <c r="E5"/>
  <c r="E4"/>
  <c r="O12" i="17"/>
  <c r="N12"/>
  <c r="M12"/>
  <c r="J12"/>
  <c r="G12"/>
  <c r="P11"/>
  <c r="O11"/>
  <c r="N11"/>
  <c r="J11"/>
  <c r="G11"/>
  <c r="O10"/>
  <c r="N10"/>
  <c r="M10"/>
  <c r="J10"/>
  <c r="G10"/>
  <c r="O9"/>
  <c r="N9"/>
  <c r="P9" s="1"/>
  <c r="M9"/>
  <c r="J9"/>
  <c r="G9"/>
  <c r="O8"/>
  <c r="N8"/>
  <c r="M8"/>
  <c r="J8"/>
  <c r="G8"/>
  <c r="O7"/>
  <c r="N7"/>
  <c r="M7"/>
  <c r="J7"/>
  <c r="G7"/>
  <c r="O6"/>
  <c r="N6"/>
  <c r="M6"/>
  <c r="J6"/>
  <c r="G6"/>
  <c r="O5"/>
  <c r="N5"/>
  <c r="M5"/>
  <c r="J5"/>
  <c r="G5"/>
  <c r="E31" i="15"/>
  <c r="E30"/>
  <c r="E28"/>
  <c r="E26"/>
  <c r="E25"/>
  <c r="E24"/>
  <c r="E22"/>
  <c r="E21"/>
  <c r="E20"/>
  <c r="E17"/>
  <c r="E16"/>
  <c r="E13"/>
  <c r="E12"/>
  <c r="C10"/>
  <c r="E9"/>
  <c r="E8"/>
  <c r="E7"/>
  <c r="E6"/>
  <c r="E5"/>
  <c r="D4"/>
  <c r="C4"/>
  <c r="F18" i="9"/>
  <c r="F17"/>
  <c r="F16"/>
  <c r="F15"/>
  <c r="F14"/>
  <c r="F10"/>
  <c r="F9"/>
  <c r="F8"/>
  <c r="F6"/>
  <c r="F5"/>
  <c r="F4"/>
  <c r="D23" i="15" l="1"/>
  <c r="D27" s="1"/>
  <c r="D29" s="1"/>
  <c r="C23"/>
  <c r="C33" s="1"/>
  <c r="P5" i="17"/>
  <c r="P7"/>
  <c r="P8"/>
  <c r="P6"/>
  <c r="P10"/>
  <c r="P12"/>
  <c r="D23" i="13"/>
  <c r="D46"/>
  <c r="C45"/>
  <c r="C46" s="1"/>
  <c r="E22"/>
  <c r="E14"/>
  <c r="E31" i="12"/>
  <c r="E36"/>
  <c r="E5"/>
  <c r="D37"/>
  <c r="D40" s="1"/>
  <c r="E10" i="15"/>
  <c r="E22" i="12"/>
  <c r="C25"/>
  <c r="C23" i="13"/>
  <c r="E23" s="1"/>
  <c r="E4" i="15"/>
  <c r="D33" l="1"/>
  <c r="D34" s="1"/>
  <c r="C27"/>
  <c r="E27" s="1"/>
  <c r="E23"/>
  <c r="E45" i="13"/>
  <c r="E46"/>
  <c r="E25" i="12"/>
  <c r="C37"/>
  <c r="C34" i="15"/>
  <c r="E33"/>
  <c r="C29"/>
  <c r="E29" s="1"/>
  <c r="E37" i="12" l="1"/>
  <c r="C40"/>
  <c r="E40" s="1"/>
</calcChain>
</file>

<file path=xl/sharedStrings.xml><?xml version="1.0" encoding="utf-8"?>
<sst xmlns="http://schemas.openxmlformats.org/spreadsheetml/2006/main" count="256" uniqueCount="201">
  <si>
    <t>EBITDA</t>
  </si>
  <si>
    <t>Polsat2</t>
  </si>
  <si>
    <t>Polsat News</t>
  </si>
  <si>
    <t>Polsat Sport</t>
  </si>
  <si>
    <t>Polsat Film</t>
  </si>
  <si>
    <t>Polsat JimJam</t>
  </si>
  <si>
    <t>Polsat Cafe</t>
  </si>
  <si>
    <t>Polsat Play</t>
  </si>
  <si>
    <t>Polsat Sport Extra</t>
  </si>
  <si>
    <t>Polsat</t>
  </si>
  <si>
    <t>n/a</t>
  </si>
  <si>
    <t>--</t>
  </si>
  <si>
    <t>*</t>
  </si>
  <si>
    <t>Advertising and sponsorship revenue</t>
  </si>
  <si>
    <t>Revenue from cable and sattellite operator fees</t>
  </si>
  <si>
    <t>Sale of equipment</t>
  </si>
  <si>
    <t>Other revenue</t>
  </si>
  <si>
    <t>Revenue</t>
  </si>
  <si>
    <t>Other operating income /costs</t>
  </si>
  <si>
    <t>Profit from operating activities</t>
  </si>
  <si>
    <t>Finance costs</t>
  </si>
  <si>
    <t>Income tax</t>
  </si>
  <si>
    <t>(in PLN ths)</t>
  </si>
  <si>
    <t>CONSOLIDATED INCOME STATEMENT</t>
  </si>
  <si>
    <t>for the three-month period ended</t>
  </si>
  <si>
    <t>Change / %</t>
  </si>
  <si>
    <t>Operating costs</t>
  </si>
  <si>
    <t>Basic and diluted earnings per share (in PLN)</t>
  </si>
  <si>
    <t>EBITDA margin</t>
  </si>
  <si>
    <t>Programming costs</t>
  </si>
  <si>
    <t>Cost of internal and external TV production and amortization of sport rights</t>
  </si>
  <si>
    <t>Distribution, marketing, customer relation management and retention costs</t>
  </si>
  <si>
    <t>Salaries and employee-related costs</t>
  </si>
  <si>
    <t>Broadcasting and signal transmission costs</t>
  </si>
  <si>
    <t>Amortization of purchased film licenses</t>
  </si>
  <si>
    <t>Cost of settlements with mobile network operators and interconnection charges</t>
  </si>
  <si>
    <t>Cost of equipment sold</t>
  </si>
  <si>
    <t>Cost of debt collection services and bad debt allowance and receivables written off</t>
  </si>
  <si>
    <t>Other costs</t>
  </si>
  <si>
    <t xml:space="preserve">Revenues from sales to third parties </t>
  </si>
  <si>
    <t>Inter-segment revenues</t>
  </si>
  <si>
    <t>Revenues</t>
  </si>
  <si>
    <t xml:space="preserve">Profit/(loss) from operating activities </t>
  </si>
  <si>
    <t xml:space="preserve">Acquisition of property, plant and equipment, reception equipment and other intangible assets </t>
  </si>
  <si>
    <t>*This item also includes the acquisition of reception equipment for operating lease purposes</t>
  </si>
  <si>
    <t>RETAIL BUSINESS SEGMENT</t>
  </si>
  <si>
    <t>BROADCASTING AND TELEVISION PRODUCTION SEGMENT</t>
  </si>
  <si>
    <t>CONSOLIDATION ADJUSTMENTS</t>
  </si>
  <si>
    <t>TOTAL</t>
  </si>
  <si>
    <t>Change</t>
  </si>
  <si>
    <t>CONSOLIDATED BALANCE SHEET
(in PLN ths)</t>
  </si>
  <si>
    <t>Reception equipment</t>
  </si>
  <si>
    <t>Other property, plant and equipment</t>
  </si>
  <si>
    <t>Goodwill</t>
  </si>
  <si>
    <t>Brands</t>
  </si>
  <si>
    <t xml:space="preserve">Other intangible assets </t>
  </si>
  <si>
    <t>Non-current programming assets</t>
  </si>
  <si>
    <t>Investment property</t>
  </si>
  <si>
    <t>Non-current deferred distribution fees</t>
  </si>
  <si>
    <t>Other non-current assets</t>
  </si>
  <si>
    <t>Deferred tax assets</t>
  </si>
  <si>
    <t>Total non-current assets</t>
  </si>
  <si>
    <t>Current programming assets</t>
  </si>
  <si>
    <t>Inventories</t>
  </si>
  <si>
    <t>Trade and other receivables</t>
  </si>
  <si>
    <t>Income tax receivable</t>
  </si>
  <si>
    <t>Current deferred distribution fees</t>
  </si>
  <si>
    <t>Other current assets</t>
  </si>
  <si>
    <t>Cash and cash equivalents</t>
  </si>
  <si>
    <t>Total current assets</t>
  </si>
  <si>
    <t>Total assets</t>
  </si>
  <si>
    <t>Share capital</t>
  </si>
  <si>
    <t>Share premium</t>
  </si>
  <si>
    <t>Other reserves</t>
  </si>
  <si>
    <t>Retained earnings</t>
  </si>
  <si>
    <t>Total equity</t>
  </si>
  <si>
    <t>Loans and borrowings</t>
  </si>
  <si>
    <t xml:space="preserve">Finance lease liabilities </t>
  </si>
  <si>
    <t>Deferred tax liabilities</t>
  </si>
  <si>
    <t>Deferred income</t>
  </si>
  <si>
    <t xml:space="preserve">Other non-current liabilities and provisions </t>
  </si>
  <si>
    <t xml:space="preserve">Total non-current liabilities </t>
  </si>
  <si>
    <t>Finance lease liabilities</t>
  </si>
  <si>
    <t>Trade and other payables</t>
  </si>
  <si>
    <t>Income tax liability</t>
  </si>
  <si>
    <t>Deposits for equipment</t>
  </si>
  <si>
    <t>Total current liabilities</t>
  </si>
  <si>
    <t>Total liabilities</t>
  </si>
  <si>
    <t>Total equity and liabilities</t>
  </si>
  <si>
    <t>Net profit for the period</t>
  </si>
  <si>
    <t>Adjustments for:</t>
  </si>
  <si>
    <t>Depreciation, amortization and impairment</t>
  </si>
  <si>
    <t xml:space="preserve">Loss/(gain) on investing activity </t>
  </si>
  <si>
    <t xml:space="preserve">Cost of programming rights sold </t>
  </si>
  <si>
    <t xml:space="preserve">Interest expense </t>
  </si>
  <si>
    <t xml:space="preserve">Change in inventories </t>
  </si>
  <si>
    <t xml:space="preserve">Change in receivables and other assets </t>
  </si>
  <si>
    <t>Change in liabilities, provisions and deferred income</t>
  </si>
  <si>
    <t>Change in internal production and advance payments</t>
  </si>
  <si>
    <t xml:space="preserve">Valuation of hedging instruments </t>
  </si>
  <si>
    <t>Foreign exchange losses/(gains), net</t>
  </si>
  <si>
    <t>Other adjustments</t>
  </si>
  <si>
    <t>Income tax paid</t>
  </si>
  <si>
    <t>Interest received from operating activities</t>
  </si>
  <si>
    <t>Net cash from operating activities</t>
  </si>
  <si>
    <t>Acquisition of property, plant and equipment</t>
  </si>
  <si>
    <t>Acquisition of intangible assets</t>
  </si>
  <si>
    <t>Acquisition of subsidiaries, net of cash acquired</t>
  </si>
  <si>
    <t>Proceeds from sale of property, plant and equipment</t>
  </si>
  <si>
    <t>Loans granted</t>
  </si>
  <si>
    <t>Net cash used in investing activities</t>
  </si>
  <si>
    <t>CONSOLIDATED CASH FLOW</t>
  </si>
  <si>
    <t>Repayment of loans and borrowings</t>
  </si>
  <si>
    <t>Finance lease – principal repayments</t>
  </si>
  <si>
    <t>Payment of interest on loans, borrowings, bonds, finance lease and commissions</t>
  </si>
  <si>
    <t>Cash and cash equivalents at the beginning of the period</t>
  </si>
  <si>
    <t>Effect of exchange rate fluctuations on cash and cash equivalents</t>
  </si>
  <si>
    <t>Cash and cash equivalents at the end of the period</t>
  </si>
  <si>
    <t>Family Package</t>
  </si>
  <si>
    <t>Mini Package</t>
  </si>
  <si>
    <t xml:space="preserve">Family Package </t>
  </si>
  <si>
    <t xml:space="preserve">Mini Package </t>
  </si>
  <si>
    <t>Family Package (PLN)</t>
  </si>
  <si>
    <t>Mini Package (PLN)</t>
  </si>
  <si>
    <r>
      <t xml:space="preserve">Average </t>
    </r>
    <r>
      <rPr>
        <b/>
        <sz val="11"/>
        <color theme="1"/>
        <rFont val="Arial Narrow"/>
        <family val="2"/>
        <charset val="238"/>
      </rPr>
      <t>number of  subscribers</t>
    </r>
    <r>
      <rPr>
        <b/>
        <vertAlign val="superscript"/>
        <sz val="11"/>
        <color rgb="FF000000"/>
        <rFont val="Arial Narrow"/>
        <family val="2"/>
        <charset val="238"/>
      </rPr>
      <t>1</t>
    </r>
    <r>
      <rPr>
        <b/>
        <sz val="11"/>
        <color rgb="FF000000"/>
        <rFont val="Arial Narrow"/>
        <family val="2"/>
        <charset val="238"/>
      </rPr>
      <t>, of which:</t>
    </r>
  </si>
  <si>
    <r>
      <t>1</t>
    </r>
    <r>
      <rPr>
        <sz val="9"/>
        <color theme="1"/>
        <rFont val="Calibri"/>
        <family val="2"/>
        <charset val="238"/>
        <scheme val="minor"/>
      </rPr>
      <t xml:space="preserve"> Calculated as the sum of the average number of subscribers in each month of the period divided by the number of months in the period. Average number of subscribers per month is calculated as the average of the number of subscribers on the first and the last business day of the month.</t>
    </r>
  </si>
  <si>
    <r>
      <rPr>
        <vertAlign val="superscript"/>
        <sz val="9"/>
        <color theme="1"/>
        <rFont val="Calibri"/>
        <family val="2"/>
        <charset val="238"/>
        <scheme val="minor"/>
      </rPr>
      <t xml:space="preserve">2 </t>
    </r>
    <r>
      <rPr>
        <sz val="9"/>
        <color theme="1"/>
        <rFont val="Calibri"/>
        <family val="2"/>
        <charset val="238"/>
        <scheme val="minor"/>
      </rPr>
      <t>We define “churn rate” as the ratio of the number of contracts terminated during a twelve-month period to the average number of contracts during such twelve-month period. The number of terminated contracts is net of churning subscribers entering into a new contract with us no later than the end of the same twelve-month period as well as of subscribers who used to have more than one agreement and terminated one of them to replace it with the commitment to use Multiroom service.</t>
    </r>
  </si>
  <si>
    <r>
      <rPr>
        <vertAlign val="superscript"/>
        <sz val="9"/>
        <color theme="1"/>
        <rFont val="Calibri"/>
        <family val="2"/>
        <charset val="238"/>
        <scheme val="minor"/>
      </rPr>
      <t>3</t>
    </r>
    <r>
      <rPr>
        <sz val="9"/>
        <color theme="1"/>
        <rFont val="Calibri"/>
        <family val="2"/>
        <charset val="238"/>
        <scheme val="minor"/>
      </rPr>
      <t xml:space="preserve"> We define “ARPU” as the average net revenue per subscriber to whom we rendered services calculated as a sum of net revenue generated by our subscribers from our pay digital television services in the reporting period divided by the average number of subscribers to whom we rendered services in this reporting period.</t>
    </r>
  </si>
  <si>
    <r>
      <t>Churn rate</t>
    </r>
    <r>
      <rPr>
        <b/>
        <vertAlign val="superscript"/>
        <sz val="11"/>
        <color rgb="FF000000"/>
        <rFont val="Calibri"/>
        <family val="2"/>
        <charset val="238"/>
        <scheme val="minor"/>
      </rPr>
      <t>2</t>
    </r>
    <r>
      <rPr>
        <b/>
        <vertAlign val="superscript"/>
        <sz val="11"/>
        <color rgb="FF000000"/>
        <rFont val="Arial Narrow"/>
        <family val="2"/>
        <charset val="238"/>
      </rPr>
      <t xml:space="preserve"> </t>
    </r>
    <r>
      <rPr>
        <b/>
        <sz val="11"/>
        <color rgb="FF000000"/>
        <rFont val="Arial Narrow"/>
        <family val="2"/>
        <charset val="238"/>
      </rPr>
      <t>of which:</t>
    </r>
  </si>
  <si>
    <t xml:space="preserve">    Thematic channels</t>
  </si>
  <si>
    <r>
      <t>Polsat channels; technical reach</t>
    </r>
    <r>
      <rPr>
        <b/>
        <vertAlign val="superscript"/>
        <sz val="11"/>
        <rFont val="Calibri"/>
        <family val="2"/>
        <charset val="238"/>
        <scheme val="minor"/>
      </rPr>
      <t>1</t>
    </r>
  </si>
  <si>
    <t>Repayment of interests on Cash Pool</t>
  </si>
  <si>
    <t>ASSETS</t>
  </si>
  <si>
    <t>EQUITY AND LIABILITIES</t>
  </si>
  <si>
    <r>
      <rPr>
        <i/>
        <sz val="11"/>
        <color theme="1"/>
        <rFont val="Calibri"/>
        <family val="2"/>
        <charset val="238"/>
        <scheme val="minor"/>
      </rPr>
      <t>Senior Notes</t>
    </r>
    <r>
      <rPr>
        <sz val="11"/>
        <color theme="1"/>
        <rFont val="Calibri"/>
        <family val="2"/>
        <charset val="238"/>
        <scheme val="minor"/>
      </rPr>
      <t xml:space="preserve"> payable</t>
    </r>
  </si>
  <si>
    <r>
      <t xml:space="preserve">    POLSAT</t>
    </r>
    <r>
      <rPr>
        <sz val="11"/>
        <color rgb="FF000000"/>
        <rFont val="Calibri"/>
        <family val="2"/>
        <charset val="238"/>
        <scheme val="minor"/>
      </rPr>
      <t xml:space="preserve"> (main channel)</t>
    </r>
  </si>
  <si>
    <t>Polsat JimJam [JimJam]</t>
  </si>
  <si>
    <t xml:space="preserve">Impairment </t>
  </si>
  <si>
    <t>-</t>
  </si>
  <si>
    <t>Net profit attributable to equity holders of the Parent</t>
  </si>
  <si>
    <t>Share of the profit or loss of jointly controlled entity accounted for using the equity method</t>
  </si>
  <si>
    <t xml:space="preserve">Cash flows from operations </t>
  </si>
  <si>
    <r>
      <t>Audience share</t>
    </r>
    <r>
      <rPr>
        <b/>
        <vertAlign val="superscript"/>
        <sz val="11"/>
        <color theme="1"/>
        <rFont val="Calibri"/>
        <family val="2"/>
        <charset val="238"/>
        <scheme val="minor"/>
      </rPr>
      <t>(1)</t>
    </r>
    <r>
      <rPr>
        <b/>
        <sz val="11"/>
        <color theme="1"/>
        <rFont val="Calibri"/>
        <family val="2"/>
        <charset val="238"/>
        <scheme val="minor"/>
      </rPr>
      <t>, including:</t>
    </r>
  </si>
  <si>
    <t>CYFROWY POLSAT S.A. CAPITAL GROUP</t>
  </si>
  <si>
    <t>Retail revenue</t>
  </si>
  <si>
    <t>Gross profit for the period</t>
  </si>
  <si>
    <t>Net additions of reception equipment provided under operating lease</t>
  </si>
  <si>
    <r>
      <t>Number of  subscribers</t>
    </r>
    <r>
      <rPr>
        <b/>
        <sz val="11"/>
        <color rgb="FF000000"/>
        <rFont val="Arial Narrow"/>
        <family val="2"/>
        <charset val="238"/>
      </rPr>
      <t xml:space="preserve"> at the end of period, of which:</t>
    </r>
  </si>
  <si>
    <t>Number of subscribers to mobile telephony service at the end of period</t>
  </si>
  <si>
    <t>Number of subscribers to Internet service at the end of period</t>
  </si>
  <si>
    <t>n/a </t>
  </si>
  <si>
    <t>Polsat Crime &amp; Investigation Network</t>
  </si>
  <si>
    <r>
      <t>Polsat Futbol</t>
    </r>
    <r>
      <rPr>
        <vertAlign val="superscript"/>
        <sz val="9"/>
        <color theme="1"/>
        <rFont val="Arial Narrow"/>
        <family val="2"/>
        <charset val="238"/>
      </rPr>
      <t>(4)</t>
    </r>
  </si>
  <si>
    <r>
      <t>Polsat Sport News</t>
    </r>
    <r>
      <rPr>
        <vertAlign val="superscript"/>
        <sz val="11"/>
        <color theme="1"/>
        <rFont val="Calibri"/>
        <family val="2"/>
        <charset val="238"/>
        <scheme val="minor"/>
      </rPr>
      <t>(2)</t>
    </r>
  </si>
  <si>
    <r>
      <t>Polsat Biznes</t>
    </r>
    <r>
      <rPr>
        <vertAlign val="superscript"/>
        <sz val="11"/>
        <color theme="1"/>
        <rFont val="Calibri"/>
        <family val="2"/>
        <charset val="238"/>
        <scheme val="minor"/>
      </rPr>
      <t>(3)</t>
    </r>
  </si>
  <si>
    <r>
      <t>Polsat Futbol</t>
    </r>
    <r>
      <rPr>
        <vertAlign val="superscript"/>
        <sz val="11"/>
        <color theme="1"/>
        <rFont val="Calibri"/>
        <family val="2"/>
        <charset val="238"/>
        <scheme val="minor"/>
      </rPr>
      <t>(4)</t>
    </r>
  </si>
  <si>
    <r>
      <t>Polsat Food</t>
    </r>
    <r>
      <rPr>
        <vertAlign val="superscript"/>
        <sz val="11"/>
        <color theme="1"/>
        <rFont val="Calibri"/>
        <family val="2"/>
        <charset val="238"/>
        <scheme val="minor"/>
      </rPr>
      <t>(5)</t>
    </r>
  </si>
  <si>
    <r>
      <t>Polsat Viasat Explorer</t>
    </r>
    <r>
      <rPr>
        <vertAlign val="superscript"/>
        <sz val="11"/>
        <color theme="1"/>
        <rFont val="Calibri"/>
        <family val="2"/>
        <charset val="238"/>
        <scheme val="minor"/>
      </rPr>
      <t>(6)</t>
    </r>
  </si>
  <si>
    <r>
      <t>Polsat Viasat History</t>
    </r>
    <r>
      <rPr>
        <vertAlign val="superscript"/>
        <sz val="11"/>
        <color theme="1"/>
        <rFont val="Calibri"/>
        <family val="2"/>
        <charset val="238"/>
        <scheme val="minor"/>
      </rPr>
      <t>(6)</t>
    </r>
  </si>
  <si>
    <r>
      <t>Polsat Viasat Nature</t>
    </r>
    <r>
      <rPr>
        <vertAlign val="superscript"/>
        <sz val="11"/>
        <color theme="1"/>
        <rFont val="Calibri"/>
        <family val="2"/>
        <charset val="238"/>
        <scheme val="minor"/>
      </rPr>
      <t>(6)</t>
    </r>
  </si>
  <si>
    <t>for the three-month period ended
March 31,</t>
  </si>
  <si>
    <r>
      <t>(1)</t>
    </r>
    <r>
      <rPr>
        <sz val="9"/>
        <color theme="1"/>
        <rFont val="Calibri"/>
        <family val="2"/>
        <charset val="238"/>
        <scheme val="minor"/>
      </rPr>
      <t xml:space="preserve"> NAM, All day 16-49 audience share</t>
    </r>
  </si>
  <si>
    <r>
      <t>(2)</t>
    </r>
    <r>
      <rPr>
        <sz val="9"/>
        <color theme="1"/>
        <rFont val="Calibri"/>
        <family val="2"/>
        <charset val="238"/>
        <scheme val="minor"/>
      </rPr>
      <t xml:space="preserve"> channel monitored since November 2012 </t>
    </r>
  </si>
  <si>
    <r>
      <t>(3)</t>
    </r>
    <r>
      <rPr>
        <sz val="9"/>
        <color theme="1"/>
        <rFont val="Calibri"/>
        <family val="2"/>
        <charset val="238"/>
        <scheme val="minor"/>
      </rPr>
      <t xml:space="preserve"> until February 2013 the channel broadcasted under TV Biznes</t>
    </r>
  </si>
  <si>
    <r>
      <t>(4)</t>
    </r>
    <r>
      <rPr>
        <sz val="9"/>
        <color theme="1"/>
        <rFont val="Calibri"/>
        <family val="2"/>
        <charset val="238"/>
        <scheme val="minor"/>
      </rPr>
      <t xml:space="preserve"> channel broadcasted until the end of May 2012</t>
    </r>
  </si>
  <si>
    <r>
      <t>(6)</t>
    </r>
    <r>
      <rPr>
        <sz val="9"/>
        <color theme="1"/>
        <rFont val="Calibri"/>
        <family val="2"/>
        <charset val="238"/>
        <scheme val="minor"/>
      </rPr>
      <t xml:space="preserve"> channels broadcasted under “Polsat” since March 2013, data for Q1’ 2013 include March</t>
    </r>
  </si>
  <si>
    <r>
      <t>(7)</t>
    </r>
    <r>
      <rPr>
        <sz val="9"/>
        <color theme="1"/>
        <rFont val="Calibri"/>
        <family val="2"/>
        <charset val="238"/>
        <scheme val="minor"/>
      </rPr>
      <t xml:space="preserve"> our estimates based on Starlink data</t>
    </r>
  </si>
  <si>
    <r>
      <t>Polsat Biznes</t>
    </r>
    <r>
      <rPr>
        <vertAlign val="superscript"/>
        <sz val="9"/>
        <color theme="1"/>
        <rFont val="Arial Narrow"/>
        <family val="2"/>
        <charset val="238"/>
      </rPr>
      <t>(2)</t>
    </r>
  </si>
  <si>
    <t>Polsat Sport News</t>
  </si>
  <si>
    <r>
      <t>Polsat Sport Extra</t>
    </r>
    <r>
      <rPr>
        <vertAlign val="superscript"/>
        <sz val="9"/>
        <color theme="1"/>
        <rFont val="Arial Narrow"/>
        <family val="2"/>
        <charset val="238"/>
      </rPr>
      <t>(3)</t>
    </r>
  </si>
  <si>
    <r>
      <t>Polsat Sport HD</t>
    </r>
    <r>
      <rPr>
        <vertAlign val="superscript"/>
        <sz val="9"/>
        <color theme="1"/>
        <rFont val="Arial Narrow"/>
        <family val="2"/>
        <charset val="238"/>
      </rPr>
      <t>(5)</t>
    </r>
  </si>
  <si>
    <r>
      <t>Polsat Food</t>
    </r>
    <r>
      <rPr>
        <vertAlign val="superscript"/>
        <sz val="9"/>
        <color theme="1"/>
        <rFont val="Arial Narrow"/>
        <family val="2"/>
        <charset val="238"/>
      </rPr>
      <t>(6)</t>
    </r>
  </si>
  <si>
    <r>
      <t>Polsat Viasat Explorer</t>
    </r>
    <r>
      <rPr>
        <vertAlign val="superscript"/>
        <sz val="9"/>
        <color theme="1"/>
        <rFont val="Arial Narrow"/>
        <family val="2"/>
        <charset val="238"/>
      </rPr>
      <t>(7)</t>
    </r>
  </si>
  <si>
    <r>
      <t>Polsat Viasat History</t>
    </r>
    <r>
      <rPr>
        <vertAlign val="superscript"/>
        <sz val="9"/>
        <color theme="1"/>
        <rFont val="Arial Narrow"/>
        <family val="2"/>
        <charset val="238"/>
      </rPr>
      <t>(7)</t>
    </r>
  </si>
  <si>
    <r>
      <t>Polsat Viasat Nature</t>
    </r>
    <r>
      <rPr>
        <vertAlign val="superscript"/>
        <sz val="9"/>
        <color theme="1"/>
        <rFont val="Arial Narrow"/>
        <family val="2"/>
        <charset val="238"/>
      </rPr>
      <t>(8)</t>
    </r>
  </si>
  <si>
    <r>
      <t>(1)</t>
    </r>
    <r>
      <rPr>
        <vertAlign val="superscript"/>
        <sz val="10"/>
        <color theme="1"/>
        <rFont val="Arial Narrow"/>
        <family val="2"/>
        <charset val="238"/>
      </rPr>
      <t xml:space="preserve"> </t>
    </r>
    <r>
      <rPr>
        <sz val="8"/>
        <color theme="1"/>
        <rFont val="Arial Narrow"/>
        <family val="2"/>
        <charset val="238"/>
      </rPr>
      <t>NAM, percentage of TV households able to receive a given channel; arithmetical average of monthly technical reach</t>
    </r>
  </si>
  <si>
    <r>
      <t xml:space="preserve">(2) </t>
    </r>
    <r>
      <rPr>
        <sz val="8"/>
        <color theme="1"/>
        <rFont val="Arial Narrow"/>
        <family val="2"/>
        <charset val="238"/>
      </rPr>
      <t xml:space="preserve">until February 2013, the channel broadcasted under TV Biznes </t>
    </r>
  </si>
  <si>
    <r>
      <t xml:space="preserve">(4) </t>
    </r>
    <r>
      <rPr>
        <sz val="8"/>
        <color theme="1"/>
        <rFont val="Arial Narrow"/>
        <family val="2"/>
        <charset val="238"/>
      </rPr>
      <t xml:space="preserve">channel broadcasted until May 2012  </t>
    </r>
  </si>
  <si>
    <r>
      <t>(5)</t>
    </r>
    <r>
      <rPr>
        <sz val="8"/>
        <color theme="1"/>
        <rFont val="Arial Narrow"/>
        <family val="2"/>
        <charset val="238"/>
      </rPr>
      <t xml:space="preserve"> data for the first quarter 2012 only, due to the unification of scheduling with Polsat Sport later on</t>
    </r>
  </si>
  <si>
    <r>
      <t>(6)</t>
    </r>
    <r>
      <rPr>
        <sz val="8"/>
        <color theme="1"/>
        <rFont val="Arial Narrow"/>
        <family val="2"/>
        <charset val="238"/>
      </rPr>
      <t xml:space="preserve"> channel broadcasted since November 2012</t>
    </r>
  </si>
  <si>
    <r>
      <t>(7)</t>
    </r>
    <r>
      <rPr>
        <sz val="8"/>
        <color theme="1"/>
        <rFont val="Arial Narrow"/>
        <family val="2"/>
        <charset val="238"/>
      </rPr>
      <t xml:space="preserve"> the channels broadcasted based on cooperation of TV Polsat and Viasat Broadcasting since March 2013 (data for prior periods relate to the technical reach before the cooperation with TV Polsat)</t>
    </r>
  </si>
  <si>
    <r>
      <t>(8)</t>
    </r>
    <r>
      <rPr>
        <sz val="8"/>
        <color theme="1"/>
        <rFont val="Arial Narrow"/>
        <family val="2"/>
        <charset val="238"/>
      </rPr>
      <t xml:space="preserve"> the channel broadcasted based on cooperation of TV Polsat and Viasat Broadcasting since March 2013 (data for prior periods relate to the technical reach before the cooperation with TV Polsat), the channel was not broadcasted in the first quarter of 2012</t>
    </r>
  </si>
  <si>
    <r>
      <t xml:space="preserve">(3 ) </t>
    </r>
    <r>
      <rPr>
        <sz val="8"/>
        <color theme="1"/>
        <rFont val="Arial Narrow"/>
        <family val="2"/>
        <charset val="238"/>
      </rPr>
      <t>data since June 2012, aggregated with Polsat Sport Extra HD (new channel)</t>
    </r>
  </si>
  <si>
    <t>for the three-month period ended March 31,</t>
  </si>
  <si>
    <t>-0.3 p.p.</t>
  </si>
  <si>
    <t>-0.4 p.p.</t>
  </si>
  <si>
    <t>-0.1 p.p.</t>
  </si>
  <si>
    <r>
      <t>Average</t>
    </r>
    <r>
      <rPr>
        <sz val="11"/>
        <color theme="1"/>
        <rFont val="Arial Narrow"/>
        <family val="2"/>
        <charset val="238"/>
      </rPr>
      <t xml:space="preserve"> </t>
    </r>
    <r>
      <rPr>
        <b/>
        <sz val="11"/>
        <color rgb="FF000000"/>
        <rFont val="Arial Narrow"/>
        <family val="2"/>
        <charset val="238"/>
      </rPr>
      <t>revenue per user</t>
    </r>
    <r>
      <rPr>
        <b/>
        <vertAlign val="superscript"/>
        <sz val="11"/>
        <color rgb="FF000000"/>
        <rFont val="Arial Narrow"/>
        <family val="2"/>
        <charset val="238"/>
      </rPr>
      <t xml:space="preserve">3 </t>
    </r>
    <r>
      <rPr>
        <b/>
        <sz val="11"/>
        <color rgb="FF000000"/>
        <rFont val="Arial Narrow"/>
        <family val="2"/>
        <charset val="238"/>
      </rPr>
      <t>(ARPU) (PLN), of which:</t>
    </r>
  </si>
  <si>
    <t>4</t>
  </si>
  <si>
    <r>
      <t xml:space="preserve">4 </t>
    </r>
    <r>
      <rPr>
        <sz val="9"/>
        <color theme="1"/>
        <rFont val="Calibri"/>
        <family val="2"/>
        <charset val="238"/>
        <scheme val="minor"/>
      </rPr>
      <t>Including 132,647 users of our MVNO service and 7,580 our clients who bought Polkomtel’s mobile telephony service within cross promotion</t>
    </r>
  </si>
  <si>
    <t>Payments for film licenses and sports rights</t>
  </si>
  <si>
    <t>Amortization of film licenses and sports rights</t>
  </si>
  <si>
    <t>Share of the profit of jointly controlled entity accounted for using the equity method</t>
  </si>
  <si>
    <t>Net cash used in financing activities</t>
  </si>
  <si>
    <t>Net increase in cash and cash equivalents</t>
  </si>
  <si>
    <t>Depreciation and amortization</t>
  </si>
  <si>
    <t>Gains on investment activities</t>
  </si>
  <si>
    <t>-3.3 p.p.</t>
  </si>
  <si>
    <r>
      <t>Advertising market share</t>
    </r>
    <r>
      <rPr>
        <b/>
        <vertAlign val="superscript"/>
        <sz val="11"/>
        <color theme="1"/>
        <rFont val="Czcionka tekstu podstawowego"/>
      </rPr>
      <t>(7)</t>
    </r>
  </si>
  <si>
    <r>
      <t>(5)</t>
    </r>
    <r>
      <rPr>
        <sz val="9"/>
        <color theme="1"/>
        <rFont val="Calibri"/>
        <family val="2"/>
        <charset val="238"/>
        <scheme val="minor"/>
      </rPr>
      <t xml:space="preserve"> channel broadcasted since November 2012</t>
    </r>
  </si>
  <si>
    <t>Number of subscribers to Multiroom service at the end of period:</t>
  </si>
</sst>
</file>

<file path=xl/styles.xml><?xml version="1.0" encoding="utf-8"?>
<styleSheet xmlns="http://schemas.openxmlformats.org/spreadsheetml/2006/main">
  <numFmts count="7">
    <numFmt numFmtId="41" formatCode="_-* #,##0\ _z_ł_-;\-* #,##0\ _z_ł_-;_-* &quot;-&quot;\ _z_ł_-;_-@_-"/>
    <numFmt numFmtId="164" formatCode="_(* #,##0_);_(* \(#,##0\);_(* &quot;-&quot;_);_(@_)"/>
    <numFmt numFmtId="165" formatCode="#,##0.0"/>
    <numFmt numFmtId="166" formatCode="0.0"/>
    <numFmt numFmtId="167" formatCode="0.0%"/>
    <numFmt numFmtId="168" formatCode="#\.##0"/>
    <numFmt numFmtId="169" formatCode="[$-409]mmmm\ d\,\ yyyy;@"/>
  </numFmts>
  <fonts count="42">
    <font>
      <sz val="11"/>
      <color theme="1"/>
      <name val="Czcionka tekstu podstawowego"/>
      <family val="2"/>
      <charset val="238"/>
    </font>
    <font>
      <sz val="11"/>
      <color indexed="8"/>
      <name val="Czcionka tekstu podstawowego"/>
      <family val="2"/>
      <charset val="238"/>
    </font>
    <font>
      <b/>
      <sz val="9"/>
      <color indexed="8"/>
      <name val="Calibri"/>
      <family val="2"/>
      <charset val="238"/>
    </font>
    <font>
      <sz val="11"/>
      <color indexed="8"/>
      <name val="Czcionka tekstu podstawowego"/>
      <family val="2"/>
      <charset val="238"/>
    </font>
    <font>
      <b/>
      <sz val="11"/>
      <color indexed="8"/>
      <name val="Calibri"/>
      <family val="2"/>
      <charset val="238"/>
    </font>
    <font>
      <b/>
      <sz val="10"/>
      <color theme="1"/>
      <name val="Arial Narrow"/>
      <family val="2"/>
      <charset val="238"/>
    </font>
    <font>
      <sz val="11"/>
      <color theme="1"/>
      <name val="Calibri"/>
      <family val="2"/>
      <charset val="238"/>
      <scheme val="minor"/>
    </font>
    <font>
      <b/>
      <sz val="11"/>
      <color indexed="8"/>
      <name val="Calibri"/>
      <family val="2"/>
      <charset val="238"/>
      <scheme val="minor"/>
    </font>
    <font>
      <sz val="11"/>
      <color rgb="FF000000"/>
      <name val="Calibri"/>
      <family val="2"/>
      <charset val="238"/>
      <scheme val="minor"/>
    </font>
    <font>
      <b/>
      <sz val="11"/>
      <color theme="1"/>
      <name val="Calibri"/>
      <family val="2"/>
      <charset val="238"/>
      <scheme val="minor"/>
    </font>
    <font>
      <b/>
      <sz val="11"/>
      <color rgb="FF000000"/>
      <name val="Calibri"/>
      <family val="2"/>
      <charset val="238"/>
      <scheme val="minor"/>
    </font>
    <font>
      <b/>
      <i/>
      <sz val="11"/>
      <color rgb="FF000000"/>
      <name val="Calibri"/>
      <family val="2"/>
      <charset val="238"/>
      <scheme val="minor"/>
    </font>
    <font>
      <b/>
      <sz val="11"/>
      <name val="Calibri"/>
      <family val="2"/>
      <charset val="238"/>
      <scheme val="minor"/>
    </font>
    <font>
      <sz val="11"/>
      <name val="Calibri"/>
      <family val="2"/>
      <charset val="238"/>
      <scheme val="minor"/>
    </font>
    <font>
      <b/>
      <vertAlign val="superscript"/>
      <sz val="11"/>
      <color rgb="FF000000"/>
      <name val="Calibri"/>
      <family val="2"/>
      <charset val="238"/>
      <scheme val="minor"/>
    </font>
    <font>
      <vertAlign val="superscript"/>
      <sz val="9"/>
      <color theme="1"/>
      <name val="Calibri"/>
      <family val="2"/>
      <charset val="238"/>
      <scheme val="minor"/>
    </font>
    <font>
      <sz val="9"/>
      <color theme="1"/>
      <name val="Calibri"/>
      <family val="2"/>
      <charset val="238"/>
      <scheme val="minor"/>
    </font>
    <font>
      <b/>
      <sz val="9"/>
      <color indexed="8"/>
      <name val="Arial Narrow"/>
      <family val="2"/>
      <charset val="238"/>
    </font>
    <font>
      <b/>
      <vertAlign val="superscript"/>
      <sz val="11"/>
      <name val="Calibri"/>
      <family val="2"/>
      <charset val="238"/>
      <scheme val="minor"/>
    </font>
    <font>
      <b/>
      <sz val="12"/>
      <color theme="9"/>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zcionka tekstu podstawowego"/>
      <family val="2"/>
      <charset val="238"/>
    </font>
    <font>
      <b/>
      <sz val="10"/>
      <color indexed="8"/>
      <name val="Calibri"/>
      <family val="2"/>
      <charset val="238"/>
      <scheme val="minor"/>
    </font>
    <font>
      <b/>
      <sz val="10"/>
      <color rgb="FF000000"/>
      <name val="Calibri"/>
      <family val="2"/>
      <charset val="238"/>
      <scheme val="minor"/>
    </font>
    <font>
      <b/>
      <i/>
      <sz val="10"/>
      <color rgb="FF000000"/>
      <name val="Calibri"/>
      <family val="2"/>
      <charset val="238"/>
      <scheme val="minor"/>
    </font>
    <font>
      <b/>
      <sz val="11"/>
      <color rgb="FF000000"/>
      <name val="Arial Narrow"/>
      <family val="2"/>
      <charset val="238"/>
    </font>
    <font>
      <b/>
      <sz val="11"/>
      <color theme="1"/>
      <name val="Arial Narrow"/>
      <family val="2"/>
      <charset val="238"/>
    </font>
    <font>
      <b/>
      <vertAlign val="superscript"/>
      <sz val="11"/>
      <color rgb="FF000000"/>
      <name val="Arial Narrow"/>
      <family val="2"/>
      <charset val="238"/>
    </font>
    <font>
      <sz val="11"/>
      <color theme="1"/>
      <name val="Arial Narrow"/>
      <family val="2"/>
      <charset val="238"/>
    </font>
    <font>
      <i/>
      <sz val="11"/>
      <color theme="1"/>
      <name val="Calibri"/>
      <family val="2"/>
      <charset val="238"/>
      <scheme val="minor"/>
    </font>
    <font>
      <b/>
      <vertAlign val="superscript"/>
      <sz val="11"/>
      <color indexed="8"/>
      <name val="Calibri"/>
      <family val="2"/>
      <charset val="238"/>
    </font>
    <font>
      <b/>
      <vertAlign val="superscript"/>
      <sz val="11"/>
      <color theme="1"/>
      <name val="Calibri"/>
      <family val="2"/>
      <charset val="238"/>
      <scheme val="minor"/>
    </font>
    <font>
      <vertAlign val="superscript"/>
      <sz val="9"/>
      <color theme="1"/>
      <name val="Arial Narrow"/>
      <family val="2"/>
      <charset val="238"/>
    </font>
    <font>
      <sz val="10"/>
      <color theme="1"/>
      <name val="Times New Roman"/>
      <family val="1"/>
      <charset val="238"/>
    </font>
    <font>
      <vertAlign val="superscript"/>
      <sz val="11"/>
      <color theme="1"/>
      <name val="Calibri"/>
      <family val="2"/>
      <charset val="238"/>
      <scheme val="minor"/>
    </font>
    <font>
      <b/>
      <sz val="11"/>
      <color theme="1"/>
      <name val="Czcionka tekstu podstawowego"/>
    </font>
    <font>
      <vertAlign val="superscript"/>
      <sz val="8"/>
      <color theme="1"/>
      <name val="Arial Narrow"/>
      <family val="2"/>
      <charset val="238"/>
    </font>
    <font>
      <sz val="10"/>
      <color theme="1"/>
      <name val="Arial Narrow"/>
      <family val="2"/>
      <charset val="238"/>
    </font>
    <font>
      <sz val="8"/>
      <color theme="1"/>
      <name val="Arial Narrow"/>
      <family val="2"/>
      <charset val="238"/>
    </font>
    <font>
      <vertAlign val="superscript"/>
      <sz val="10"/>
      <color theme="1"/>
      <name val="Arial Narrow"/>
      <family val="2"/>
      <charset val="238"/>
    </font>
    <font>
      <b/>
      <vertAlign val="superscript"/>
      <sz val="11"/>
      <color theme="1"/>
      <name val="Czcionka tekstu podstawowego"/>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mediumGray">
        <fgColor theme="0" tint="-4.9989318521683403E-2"/>
        <bgColor rgb="FFFFC000"/>
      </patternFill>
    </fill>
    <fill>
      <patternFill patternType="solid">
        <fgColor theme="0"/>
        <bgColor theme="0"/>
      </patternFill>
    </fill>
    <fill>
      <patternFill patternType="solid">
        <fgColor theme="0" tint="-4.9989318521683403E-2"/>
        <bgColor theme="0"/>
      </patternFill>
    </fill>
    <fill>
      <patternFill patternType="mediumGray">
        <fgColor rgb="FFFFC000"/>
      </patternFill>
    </fill>
    <fill>
      <patternFill patternType="mediumGray">
        <fgColor rgb="FFFFC000"/>
        <bgColor theme="0" tint="-4.9989318521683403E-2"/>
      </patternFill>
    </fill>
    <fill>
      <patternFill patternType="mediumGray">
        <fgColor rgb="FFFFC000"/>
        <bgColor rgb="FFFFC000"/>
      </patternFill>
    </fill>
    <fill>
      <patternFill patternType="mediumGray">
        <fgColor rgb="FFFFC000"/>
        <bgColor theme="0"/>
      </patternFill>
    </fill>
    <fill>
      <patternFill patternType="solid">
        <fgColor rgb="FFFFFFFF"/>
        <bgColor indexed="64"/>
      </patternFill>
    </fill>
  </fills>
  <borders count="21">
    <border>
      <left/>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3" fillId="0" borderId="0" applyFont="0" applyFill="0" applyBorder="0" applyAlignment="0" applyProtection="0"/>
    <xf numFmtId="9" fontId="1" fillId="0" borderId="0" applyFont="0" applyFill="0" applyBorder="0" applyAlignment="0" applyProtection="0"/>
  </cellStyleXfs>
  <cellXfs count="327">
    <xf numFmtId="0" fontId="0" fillId="0" borderId="0" xfId="0"/>
    <xf numFmtId="0" fontId="5" fillId="0" borderId="0" xfId="0" applyFont="1" applyBorder="1"/>
    <xf numFmtId="0" fontId="6" fillId="0" borderId="0" xfId="0" applyFont="1"/>
    <xf numFmtId="0" fontId="8" fillId="3" borderId="7" xfId="0" applyFont="1" applyFill="1" applyBorder="1" applyAlignment="1">
      <alignment vertical="center" wrapText="1"/>
    </xf>
    <xf numFmtId="0" fontId="9" fillId="3" borderId="5" xfId="0" applyFont="1" applyFill="1" applyBorder="1" applyAlignment="1">
      <alignment vertical="center" wrapText="1"/>
    </xf>
    <xf numFmtId="0" fontId="8" fillId="3" borderId="10" xfId="0" applyFont="1" applyFill="1" applyBorder="1" applyAlignment="1">
      <alignment vertical="center" wrapText="1"/>
    </xf>
    <xf numFmtId="0" fontId="10" fillId="3" borderId="5" xfId="0" applyFont="1" applyFill="1" applyBorder="1" applyAlignment="1">
      <alignment vertical="center" wrapText="1"/>
    </xf>
    <xf numFmtId="0" fontId="10" fillId="3" borderId="10" xfId="0" applyFont="1" applyFill="1" applyBorder="1" applyAlignment="1">
      <alignment vertical="center" wrapText="1"/>
    </xf>
    <xf numFmtId="167" fontId="12" fillId="2" borderId="10" xfId="0" applyNumberFormat="1" applyFont="1" applyFill="1" applyBorder="1" applyAlignment="1">
      <alignment horizontal="right" vertical="center" wrapText="1"/>
    </xf>
    <xf numFmtId="167" fontId="12" fillId="3" borderId="3" xfId="0" applyNumberFormat="1" applyFont="1" applyFill="1" applyBorder="1" applyAlignment="1">
      <alignment horizontal="right" vertical="center" wrapText="1"/>
    </xf>
    <xf numFmtId="167" fontId="13" fillId="2" borderId="7" xfId="0" applyNumberFormat="1" applyFont="1" applyFill="1" applyBorder="1" applyAlignment="1">
      <alignment horizontal="right" vertical="center" wrapText="1"/>
    </xf>
    <xf numFmtId="167" fontId="13" fillId="2" borderId="10" xfId="0" applyNumberFormat="1" applyFont="1" applyFill="1" applyBorder="1" applyAlignment="1">
      <alignment horizontal="right" vertical="center" wrapText="1"/>
    </xf>
    <xf numFmtId="167" fontId="13" fillId="3" borderId="3" xfId="0" applyNumberFormat="1" applyFont="1" applyFill="1" applyBorder="1" applyAlignment="1">
      <alignment horizontal="right" vertical="center" wrapText="1"/>
    </xf>
    <xf numFmtId="0" fontId="13" fillId="2" borderId="10" xfId="0" applyFont="1" applyFill="1" applyBorder="1" applyAlignment="1">
      <alignment horizontal="right" vertical="center" wrapText="1"/>
    </xf>
    <xf numFmtId="0" fontId="13" fillId="3" borderId="3" xfId="0" applyFont="1" applyFill="1" applyBorder="1" applyAlignment="1">
      <alignment horizontal="right" vertical="center" wrapText="1"/>
    </xf>
    <xf numFmtId="0" fontId="10" fillId="4" borderId="2" xfId="0" applyFont="1" applyFill="1" applyBorder="1" applyAlignment="1">
      <alignment horizontal="right" vertical="center" wrapText="1"/>
    </xf>
    <xf numFmtId="0" fontId="11" fillId="4" borderId="8" xfId="0" applyFont="1" applyFill="1" applyBorder="1" applyAlignment="1">
      <alignment horizontal="right" vertical="center" wrapText="1"/>
    </xf>
    <xf numFmtId="0" fontId="17" fillId="0" borderId="0" xfId="0" applyFont="1" applyFill="1" applyBorder="1" applyAlignment="1">
      <alignment vertical="center" wrapText="1"/>
    </xf>
    <xf numFmtId="0" fontId="0" fillId="0" borderId="0" xfId="0" applyBorder="1"/>
    <xf numFmtId="168" fontId="2" fillId="0" borderId="0" xfId="0" applyNumberFormat="1" applyFont="1" applyFill="1" applyBorder="1" applyAlignment="1">
      <alignment vertical="center"/>
    </xf>
    <xf numFmtId="0" fontId="10" fillId="3" borderId="7" xfId="0" applyFont="1" applyFill="1" applyBorder="1" applyAlignment="1">
      <alignment vertical="center" wrapText="1"/>
    </xf>
    <xf numFmtId="0" fontId="8" fillId="3" borderId="7" xfId="0" applyFont="1" applyFill="1" applyBorder="1" applyAlignment="1">
      <alignment vertical="center"/>
    </xf>
    <xf numFmtId="0" fontId="8" fillId="3" borderId="12" xfId="0" applyFont="1" applyFill="1" applyBorder="1" applyAlignment="1">
      <alignment vertical="center"/>
    </xf>
    <xf numFmtId="0" fontId="11" fillId="4" borderId="6" xfId="0" applyFont="1" applyFill="1" applyBorder="1" applyAlignment="1">
      <alignment horizontal="right" vertical="center" wrapText="1"/>
    </xf>
    <xf numFmtId="0" fontId="10" fillId="4" borderId="1" xfId="0" applyFont="1" applyFill="1" applyBorder="1" applyAlignment="1">
      <alignment horizontal="right" vertical="center" wrapText="1"/>
    </xf>
    <xf numFmtId="0" fontId="7" fillId="5" borderId="13" xfId="0" applyFont="1" applyFill="1" applyBorder="1" applyAlignment="1">
      <alignment horizontal="right" vertical="center"/>
    </xf>
    <xf numFmtId="0" fontId="7" fillId="5" borderId="17" xfId="0" applyFont="1" applyFill="1" applyBorder="1" applyAlignment="1">
      <alignment horizontal="right" vertical="center"/>
    </xf>
    <xf numFmtId="0" fontId="7" fillId="5" borderId="5" xfId="0" applyFont="1" applyFill="1" applyBorder="1" applyAlignment="1">
      <alignment horizontal="right" vertical="center"/>
    </xf>
    <xf numFmtId="0" fontId="6" fillId="3" borderId="12" xfId="0" applyFont="1" applyFill="1" applyBorder="1" applyAlignment="1">
      <alignment vertical="center"/>
    </xf>
    <xf numFmtId="0" fontId="6" fillId="3" borderId="7" xfId="0" applyFont="1" applyFill="1" applyBorder="1" applyAlignment="1">
      <alignment vertical="center"/>
    </xf>
    <xf numFmtId="0" fontId="10" fillId="3" borderId="12" xfId="0" applyFont="1" applyFill="1" applyBorder="1" applyAlignment="1">
      <alignment vertical="center"/>
    </xf>
    <xf numFmtId="0" fontId="10" fillId="3" borderId="5" xfId="0" applyFont="1" applyFill="1" applyBorder="1" applyAlignment="1">
      <alignment vertical="center"/>
    </xf>
    <xf numFmtId="3" fontId="10" fillId="3" borderId="1" xfId="0" applyNumberFormat="1" applyFont="1" applyFill="1" applyBorder="1" applyAlignment="1">
      <alignment horizontal="right" vertical="center"/>
    </xf>
    <xf numFmtId="3" fontId="9" fillId="3" borderId="2" xfId="0" applyNumberFormat="1" applyFont="1" applyFill="1" applyBorder="1" applyAlignment="1">
      <alignment horizontal="right" vertical="center"/>
    </xf>
    <xf numFmtId="3" fontId="6" fillId="2" borderId="7" xfId="0" applyNumberFormat="1" applyFont="1" applyFill="1" applyBorder="1" applyAlignment="1">
      <alignment horizontal="right" vertical="center"/>
    </xf>
    <xf numFmtId="3" fontId="6" fillId="3" borderId="0" xfId="0" applyNumberFormat="1" applyFont="1" applyFill="1" applyBorder="1" applyAlignment="1">
      <alignment horizontal="right" vertical="center"/>
    </xf>
    <xf numFmtId="3" fontId="8" fillId="3" borderId="0" xfId="0" applyNumberFormat="1" applyFont="1" applyFill="1" applyBorder="1" applyAlignment="1">
      <alignment horizontal="right" vertical="center"/>
    </xf>
    <xf numFmtId="3" fontId="8" fillId="3" borderId="2" xfId="0" applyNumberFormat="1" applyFont="1" applyFill="1" applyBorder="1" applyAlignment="1">
      <alignment horizontal="right" vertical="center"/>
    </xf>
    <xf numFmtId="3" fontId="9" fillId="3" borderId="1" xfId="0" applyNumberFormat="1" applyFont="1" applyFill="1" applyBorder="1" applyAlignment="1">
      <alignment horizontal="right" vertical="center"/>
    </xf>
    <xf numFmtId="3" fontId="12" fillId="2" borderId="5" xfId="0" applyNumberFormat="1" applyFont="1" applyFill="1" applyBorder="1" applyAlignment="1">
      <alignment horizontal="right" vertical="center" wrapText="1"/>
    </xf>
    <xf numFmtId="3" fontId="12" fillId="3" borderId="1" xfId="0" applyNumberFormat="1" applyFont="1" applyFill="1" applyBorder="1" applyAlignment="1">
      <alignment horizontal="right" vertical="center" wrapText="1"/>
    </xf>
    <xf numFmtId="3" fontId="13" fillId="2" borderId="7" xfId="0" applyNumberFormat="1" applyFont="1" applyFill="1" applyBorder="1" applyAlignment="1">
      <alignment horizontal="right" vertical="center" wrapText="1"/>
    </xf>
    <xf numFmtId="3" fontId="13" fillId="2" borderId="10" xfId="0" applyNumberFormat="1" applyFont="1" applyFill="1" applyBorder="1" applyAlignment="1">
      <alignment horizontal="right" vertical="center" wrapText="1"/>
    </xf>
    <xf numFmtId="3" fontId="13" fillId="3" borderId="3" xfId="0" applyNumberFormat="1" applyFont="1" applyFill="1" applyBorder="1" applyAlignment="1">
      <alignment horizontal="right" vertical="center" wrapText="1"/>
    </xf>
    <xf numFmtId="3" fontId="12" fillId="3" borderId="3" xfId="0" applyNumberFormat="1" applyFont="1" applyFill="1" applyBorder="1" applyAlignment="1">
      <alignment horizontal="right" vertical="center" wrapText="1"/>
    </xf>
    <xf numFmtId="3" fontId="4" fillId="2" borderId="5" xfId="0" applyNumberFormat="1" applyFont="1" applyFill="1" applyBorder="1" applyAlignment="1">
      <alignment vertical="center"/>
    </xf>
    <xf numFmtId="3" fontId="4" fillId="0" borderId="1" xfId="0" applyNumberFormat="1" applyFont="1" applyFill="1" applyBorder="1" applyAlignment="1">
      <alignment vertical="center"/>
    </xf>
    <xf numFmtId="0" fontId="6" fillId="0" borderId="0" xfId="0" applyFont="1" applyAlignment="1">
      <alignment vertical="center"/>
    </xf>
    <xf numFmtId="3" fontId="6" fillId="2" borderId="0" xfId="0" applyNumberFormat="1" applyFont="1" applyFill="1" applyBorder="1" applyAlignment="1">
      <alignment horizontal="right" vertical="center"/>
    </xf>
    <xf numFmtId="3" fontId="9" fillId="2" borderId="1" xfId="0" applyNumberFormat="1" applyFont="1" applyFill="1" applyBorder="1" applyAlignment="1">
      <alignment horizontal="right" vertical="center"/>
    </xf>
    <xf numFmtId="0" fontId="9" fillId="8" borderId="5" xfId="0" applyFont="1" applyFill="1" applyBorder="1" applyAlignment="1">
      <alignment vertical="center"/>
    </xf>
    <xf numFmtId="3" fontId="9" fillId="9" borderId="1" xfId="0" applyNumberFormat="1" applyFont="1" applyFill="1" applyBorder="1" applyAlignment="1">
      <alignment horizontal="right" vertical="center"/>
    </xf>
    <xf numFmtId="3" fontId="9" fillId="8" borderId="1" xfId="0" applyNumberFormat="1" applyFont="1" applyFill="1" applyBorder="1" applyAlignment="1">
      <alignment horizontal="right" vertical="center"/>
    </xf>
    <xf numFmtId="0" fontId="9" fillId="10" borderId="5" xfId="0" applyFont="1" applyFill="1" applyBorder="1" applyAlignment="1">
      <alignment vertical="center"/>
    </xf>
    <xf numFmtId="3" fontId="9" fillId="10" borderId="1" xfId="0" applyNumberFormat="1" applyFont="1" applyFill="1" applyBorder="1" applyAlignment="1">
      <alignment horizontal="right" vertical="center"/>
    </xf>
    <xf numFmtId="0" fontId="9" fillId="3" borderId="12" xfId="0" applyFont="1" applyFill="1" applyBorder="1" applyAlignment="1">
      <alignment vertical="center"/>
    </xf>
    <xf numFmtId="3" fontId="6" fillId="2" borderId="3" xfId="0" applyNumberFormat="1" applyFont="1" applyFill="1" applyBorder="1" applyAlignment="1">
      <alignment horizontal="right" vertical="center"/>
    </xf>
    <xf numFmtId="0" fontId="0" fillId="3" borderId="0" xfId="0" applyFill="1"/>
    <xf numFmtId="0" fontId="19" fillId="3" borderId="0" xfId="0" applyFont="1" applyFill="1" applyAlignment="1">
      <alignment vertical="center"/>
    </xf>
    <xf numFmtId="0" fontId="6" fillId="3" borderId="10" xfId="0" applyFont="1" applyFill="1" applyBorder="1" applyAlignment="1">
      <alignment vertical="center"/>
    </xf>
    <xf numFmtId="0" fontId="9" fillId="3" borderId="10" xfId="0" applyFont="1" applyFill="1" applyBorder="1" applyAlignment="1">
      <alignment vertical="center"/>
    </xf>
    <xf numFmtId="0" fontId="6" fillId="3" borderId="7" xfId="0" applyFont="1" applyFill="1" applyBorder="1" applyAlignment="1">
      <alignment vertical="center" wrapText="1"/>
    </xf>
    <xf numFmtId="3" fontId="6" fillId="3" borderId="3" xfId="0" applyNumberFormat="1" applyFont="1" applyFill="1" applyBorder="1" applyAlignment="1">
      <alignment horizontal="right" vertical="center"/>
    </xf>
    <xf numFmtId="3" fontId="9" fillId="2" borderId="2" xfId="0" applyNumberFormat="1" applyFont="1" applyFill="1" applyBorder="1" applyAlignment="1">
      <alignment horizontal="right" vertical="center"/>
    </xf>
    <xf numFmtId="3" fontId="10" fillId="2" borderId="1" xfId="0" applyNumberFormat="1" applyFont="1" applyFill="1" applyBorder="1" applyAlignment="1">
      <alignment horizontal="right" vertical="center"/>
    </xf>
    <xf numFmtId="3" fontId="8" fillId="2" borderId="0" xfId="0" applyNumberFormat="1" applyFont="1" applyFill="1" applyBorder="1" applyAlignment="1">
      <alignment horizontal="right" vertical="center"/>
    </xf>
    <xf numFmtId="3" fontId="6" fillId="2" borderId="2" xfId="0" applyNumberFormat="1" applyFont="1" applyFill="1" applyBorder="1" applyAlignment="1">
      <alignment horizontal="right" vertical="center"/>
    </xf>
    <xf numFmtId="3" fontId="6" fillId="3" borderId="2" xfId="0" applyNumberFormat="1" applyFont="1" applyFill="1" applyBorder="1" applyAlignment="1">
      <alignment horizontal="right" vertical="center"/>
    </xf>
    <xf numFmtId="0" fontId="8" fillId="3" borderId="10" xfId="0" applyFont="1" applyFill="1" applyBorder="1" applyAlignment="1">
      <alignment vertical="center"/>
    </xf>
    <xf numFmtId="3" fontId="8" fillId="2" borderId="2" xfId="0" applyNumberFormat="1" applyFont="1" applyFill="1" applyBorder="1" applyAlignment="1">
      <alignment horizontal="right" vertical="center"/>
    </xf>
    <xf numFmtId="3" fontId="8" fillId="2" borderId="3" xfId="0" applyNumberFormat="1" applyFont="1" applyFill="1" applyBorder="1" applyAlignment="1">
      <alignment horizontal="right" vertical="center"/>
    </xf>
    <xf numFmtId="3" fontId="8" fillId="3" borderId="3" xfId="0" applyNumberFormat="1" applyFont="1" applyFill="1" applyBorder="1" applyAlignment="1">
      <alignment horizontal="right" vertical="center"/>
    </xf>
    <xf numFmtId="0" fontId="10" fillId="11" borderId="5" xfId="0" applyFont="1" applyFill="1" applyBorder="1" applyAlignment="1">
      <alignment vertical="center"/>
    </xf>
    <xf numFmtId="3" fontId="10" fillId="9" borderId="1" xfId="0" applyNumberFormat="1" applyFont="1" applyFill="1" applyBorder="1" applyAlignment="1">
      <alignment horizontal="right" vertical="center"/>
    </xf>
    <xf numFmtId="3" fontId="10" fillId="11" borderId="1" xfId="0" applyNumberFormat="1" applyFont="1" applyFill="1" applyBorder="1" applyAlignment="1">
      <alignment horizontal="right" vertical="center"/>
    </xf>
    <xf numFmtId="0" fontId="9" fillId="8" borderId="5" xfId="0" applyFont="1" applyFill="1" applyBorder="1" applyAlignment="1">
      <alignment vertical="center" wrapText="1"/>
    </xf>
    <xf numFmtId="3" fontId="6" fillId="2" borderId="0" xfId="0" applyNumberFormat="1" applyFont="1" applyFill="1" applyBorder="1" applyAlignment="1">
      <alignment horizontal="right" vertical="center" wrapText="1"/>
    </xf>
    <xf numFmtId="3" fontId="6" fillId="3" borderId="0" xfId="0" applyNumberFormat="1" applyFont="1" applyFill="1" applyBorder="1" applyAlignment="1">
      <alignment horizontal="right" vertical="center" wrapText="1"/>
    </xf>
    <xf numFmtId="3" fontId="9" fillId="3" borderId="0" xfId="0" applyNumberFormat="1" applyFont="1" applyFill="1" applyBorder="1" applyAlignment="1">
      <alignment horizontal="right" vertical="center" wrapText="1"/>
    </xf>
    <xf numFmtId="3" fontId="6" fillId="2" borderId="7" xfId="0" applyNumberFormat="1" applyFont="1" applyFill="1" applyBorder="1" applyAlignment="1">
      <alignment vertical="center" wrapText="1"/>
    </xf>
    <xf numFmtId="3" fontId="6" fillId="3" borderId="0" xfId="0" applyNumberFormat="1" applyFont="1" applyFill="1" applyBorder="1" applyAlignment="1">
      <alignment vertical="center" wrapText="1"/>
    </xf>
    <xf numFmtId="4" fontId="10" fillId="6" borderId="1" xfId="0" applyNumberFormat="1" applyFont="1" applyFill="1" applyBorder="1" applyAlignment="1">
      <alignment vertical="center" wrapText="1"/>
    </xf>
    <xf numFmtId="0" fontId="9" fillId="0" borderId="5" xfId="0" applyFont="1" applyBorder="1" applyAlignment="1">
      <alignment vertical="center" wrapText="1"/>
    </xf>
    <xf numFmtId="0" fontId="10" fillId="3" borderId="12" xfId="0" applyFont="1" applyFill="1" applyBorder="1" applyAlignment="1">
      <alignment vertical="center" wrapText="1"/>
    </xf>
    <xf numFmtId="0" fontId="0" fillId="3" borderId="12" xfId="0" applyFill="1" applyBorder="1" applyAlignment="1">
      <alignment vertical="center"/>
    </xf>
    <xf numFmtId="0" fontId="0" fillId="3" borderId="2" xfId="0" applyFill="1" applyBorder="1" applyAlignment="1">
      <alignment vertical="center"/>
    </xf>
    <xf numFmtId="0" fontId="0" fillId="2" borderId="12" xfId="0" applyFill="1" applyBorder="1" applyAlignment="1">
      <alignment vertical="center"/>
    </xf>
    <xf numFmtId="0" fontId="7" fillId="11" borderId="12" xfId="0" applyFont="1" applyFill="1" applyBorder="1" applyAlignment="1">
      <alignment vertical="center"/>
    </xf>
    <xf numFmtId="3" fontId="9" fillId="11" borderId="2" xfId="0" applyNumberFormat="1" applyFont="1" applyFill="1" applyBorder="1" applyAlignment="1">
      <alignment vertical="center"/>
    </xf>
    <xf numFmtId="3" fontId="9" fillId="9" borderId="12" xfId="0" applyNumberFormat="1" applyFont="1" applyFill="1" applyBorder="1" applyAlignment="1">
      <alignment vertical="center"/>
    </xf>
    <xf numFmtId="0" fontId="7" fillId="11" borderId="10" xfId="0" applyFont="1" applyFill="1" applyBorder="1" applyAlignment="1">
      <alignment vertical="center"/>
    </xf>
    <xf numFmtId="3" fontId="20" fillId="0" borderId="0" xfId="0" applyNumberFormat="1" applyFont="1" applyAlignment="1">
      <alignment horizontal="right"/>
    </xf>
    <xf numFmtId="0" fontId="20" fillId="0" borderId="0" xfId="0" applyFont="1" applyAlignment="1">
      <alignment horizontal="right"/>
    </xf>
    <xf numFmtId="3" fontId="21" fillId="0" borderId="0" xfId="0" applyNumberFormat="1" applyFont="1" applyBorder="1" applyAlignment="1">
      <alignment horizontal="right"/>
    </xf>
    <xf numFmtId="3" fontId="20" fillId="0" borderId="0" xfId="0" applyNumberFormat="1" applyFont="1" applyBorder="1" applyAlignment="1">
      <alignment horizontal="right"/>
    </xf>
    <xf numFmtId="0" fontId="0" fillId="0" borderId="0" xfId="0" applyAlignment="1">
      <alignment vertical="center"/>
    </xf>
    <xf numFmtId="3" fontId="6" fillId="2" borderId="7" xfId="0" applyNumberFormat="1" applyFont="1" applyFill="1" applyBorder="1" applyAlignment="1">
      <alignment horizontal="right" vertical="center" wrapText="1"/>
    </xf>
    <xf numFmtId="3" fontId="9" fillId="2" borderId="7" xfId="0" applyNumberFormat="1" applyFont="1" applyFill="1" applyBorder="1" applyAlignment="1">
      <alignment horizontal="right" vertical="center"/>
    </xf>
    <xf numFmtId="3" fontId="6" fillId="2" borderId="10" xfId="0" applyNumberFormat="1" applyFont="1" applyFill="1" applyBorder="1" applyAlignment="1">
      <alignment horizontal="right" vertical="center"/>
    </xf>
    <xf numFmtId="3" fontId="6" fillId="2" borderId="10" xfId="0" applyNumberFormat="1" applyFont="1" applyFill="1" applyBorder="1" applyAlignment="1">
      <alignment horizontal="right" vertical="center" wrapText="1"/>
    </xf>
    <xf numFmtId="0" fontId="6" fillId="3" borderId="14" xfId="0" applyFont="1" applyFill="1" applyBorder="1" applyAlignment="1">
      <alignment vertical="center"/>
    </xf>
    <xf numFmtId="0" fontId="6" fillId="3" borderId="19" xfId="0" applyFont="1" applyFill="1" applyBorder="1" applyAlignment="1">
      <alignment vertical="center"/>
    </xf>
    <xf numFmtId="0" fontId="6" fillId="3" borderId="14" xfId="0" applyFont="1" applyFill="1" applyBorder="1" applyAlignment="1">
      <alignment vertical="center" wrapText="1"/>
    </xf>
    <xf numFmtId="0" fontId="6" fillId="3" borderId="19" xfId="0" applyFont="1" applyFill="1" applyBorder="1" applyAlignment="1">
      <alignment vertical="center" wrapText="1"/>
    </xf>
    <xf numFmtId="0" fontId="9" fillId="3" borderId="19" xfId="0" applyFont="1" applyFill="1" applyBorder="1" applyAlignment="1">
      <alignment vertical="center" wrapText="1"/>
    </xf>
    <xf numFmtId="0" fontId="6" fillId="3" borderId="15" xfId="0" applyFont="1" applyFill="1" applyBorder="1" applyAlignment="1">
      <alignment vertical="center" wrapText="1"/>
    </xf>
    <xf numFmtId="3" fontId="6" fillId="3" borderId="9" xfId="0" applyNumberFormat="1" applyFont="1" applyFill="1" applyBorder="1" applyAlignment="1">
      <alignment horizontal="right" vertical="center"/>
    </xf>
    <xf numFmtId="3" fontId="9" fillId="3" borderId="0" xfId="0" applyNumberFormat="1" applyFont="1" applyFill="1" applyBorder="1" applyAlignment="1">
      <alignment horizontal="right" vertical="center"/>
    </xf>
    <xf numFmtId="3" fontId="6" fillId="3" borderId="11" xfId="0" applyNumberFormat="1" applyFont="1" applyFill="1" applyBorder="1" applyAlignment="1">
      <alignment horizontal="right" vertical="center"/>
    </xf>
    <xf numFmtId="3" fontId="6" fillId="3" borderId="9" xfId="0" applyNumberFormat="1" applyFont="1" applyFill="1" applyBorder="1" applyAlignment="1">
      <alignment horizontal="right" vertical="center" wrapText="1"/>
    </xf>
    <xf numFmtId="3" fontId="6" fillId="3" borderId="3" xfId="0" applyNumberFormat="1" applyFont="1" applyFill="1" applyBorder="1" applyAlignment="1">
      <alignment horizontal="right" vertical="center" wrapText="1"/>
    </xf>
    <xf numFmtId="3" fontId="6" fillId="3" borderId="11" xfId="0" applyNumberFormat="1" applyFont="1" applyFill="1" applyBorder="1" applyAlignment="1">
      <alignment horizontal="right" vertical="center" wrapText="1"/>
    </xf>
    <xf numFmtId="3" fontId="9" fillId="3" borderId="9" xfId="0" applyNumberFormat="1" applyFont="1" applyFill="1" applyBorder="1" applyAlignment="1">
      <alignment horizontal="right" vertical="center"/>
    </xf>
    <xf numFmtId="3" fontId="9" fillId="3" borderId="9" xfId="0" applyNumberFormat="1" applyFont="1" applyFill="1" applyBorder="1" applyAlignment="1">
      <alignment horizontal="right" vertical="center" wrapText="1"/>
    </xf>
    <xf numFmtId="0" fontId="0" fillId="3" borderId="0" xfId="0" applyFill="1" applyAlignment="1">
      <alignment vertical="center"/>
    </xf>
    <xf numFmtId="0" fontId="20" fillId="0" borderId="0" xfId="0" applyFont="1" applyAlignment="1">
      <alignment vertical="center"/>
    </xf>
    <xf numFmtId="0" fontId="22" fillId="0" borderId="0" xfId="0" applyFont="1" applyAlignment="1">
      <alignment vertical="center"/>
    </xf>
    <xf numFmtId="0" fontId="24" fillId="4" borderId="3" xfId="0" applyFont="1" applyFill="1" applyBorder="1" applyAlignment="1">
      <alignment horizontal="right" vertical="center" wrapText="1"/>
    </xf>
    <xf numFmtId="0" fontId="25" fillId="4" borderId="11" xfId="0" applyFont="1" applyFill="1" applyBorder="1" applyAlignment="1">
      <alignment horizontal="right" vertical="center" wrapText="1"/>
    </xf>
    <xf numFmtId="41" fontId="6" fillId="2" borderId="7" xfId="0" applyNumberFormat="1" applyFont="1" applyFill="1" applyBorder="1" applyAlignment="1">
      <alignment horizontal="right" vertical="center" wrapText="1"/>
    </xf>
    <xf numFmtId="41" fontId="6" fillId="3" borderId="0" xfId="0" applyNumberFormat="1" applyFont="1" applyFill="1" applyBorder="1" applyAlignment="1">
      <alignment horizontal="right" vertical="center" wrapText="1"/>
    </xf>
    <xf numFmtId="41" fontId="6" fillId="3" borderId="9" xfId="0" applyNumberFormat="1" applyFont="1" applyFill="1" applyBorder="1" applyAlignment="1">
      <alignment horizontal="right" vertical="center" wrapText="1"/>
    </xf>
    <xf numFmtId="0" fontId="9" fillId="3" borderId="0" xfId="0" applyFont="1" applyFill="1" applyBorder="1" applyAlignment="1">
      <alignment vertical="center"/>
    </xf>
    <xf numFmtId="0" fontId="10" fillId="3" borderId="0" xfId="0" applyFont="1" applyFill="1" applyBorder="1" applyAlignment="1">
      <alignment horizontal="right" vertical="center" wrapText="1"/>
    </xf>
    <xf numFmtId="0" fontId="11" fillId="3" borderId="0" xfId="0" applyFont="1" applyFill="1" applyBorder="1" applyAlignment="1">
      <alignment horizontal="right" vertical="center" wrapText="1"/>
    </xf>
    <xf numFmtId="0" fontId="7" fillId="6" borderId="0" xfId="0" applyFont="1" applyFill="1" applyBorder="1" applyAlignment="1">
      <alignment horizontal="right" vertical="center"/>
    </xf>
    <xf numFmtId="0" fontId="6" fillId="3" borderId="0" xfId="0" applyFont="1" applyFill="1" applyBorder="1" applyAlignment="1">
      <alignment vertical="center"/>
    </xf>
    <xf numFmtId="0" fontId="6" fillId="3" borderId="0" xfId="0" applyFont="1" applyFill="1" applyAlignment="1">
      <alignment vertical="center"/>
    </xf>
    <xf numFmtId="0" fontId="25" fillId="4" borderId="6" xfId="0" applyFont="1" applyFill="1" applyBorder="1" applyAlignment="1">
      <alignment horizontal="right" vertical="center" wrapText="1"/>
    </xf>
    <xf numFmtId="0" fontId="0" fillId="0" borderId="0" xfId="0" applyFill="1" applyBorder="1" applyAlignment="1">
      <alignment vertical="center"/>
    </xf>
    <xf numFmtId="0" fontId="22" fillId="0" borderId="0" xfId="0" applyFont="1" applyFill="1" applyBorder="1" applyAlignment="1">
      <alignment vertical="center"/>
    </xf>
    <xf numFmtId="3" fontId="6" fillId="0" borderId="0" xfId="0" applyNumberFormat="1" applyFont="1" applyFill="1" applyBorder="1" applyAlignment="1">
      <alignment horizontal="right" vertical="center" wrapText="1"/>
    </xf>
    <xf numFmtId="41" fontId="6" fillId="0" borderId="0" xfId="0" applyNumberFormat="1" applyFont="1" applyFill="1" applyBorder="1" applyAlignment="1">
      <alignment horizontal="right" vertical="center" wrapText="1"/>
    </xf>
    <xf numFmtId="3" fontId="9" fillId="0" borderId="0" xfId="0" applyNumberFormat="1" applyFont="1" applyFill="1" applyBorder="1" applyAlignment="1">
      <alignment horizontal="right" vertical="center" wrapText="1"/>
    </xf>
    <xf numFmtId="3" fontId="6" fillId="3" borderId="2" xfId="0" applyNumberFormat="1" applyFont="1" applyFill="1" applyBorder="1" applyAlignment="1">
      <alignment horizontal="right" vertical="center" wrapText="1"/>
    </xf>
    <xf numFmtId="3" fontId="10" fillId="9" borderId="2" xfId="0" applyNumberFormat="1" applyFont="1" applyFill="1" applyBorder="1" applyAlignment="1">
      <alignment vertical="center" wrapText="1"/>
    </xf>
    <xf numFmtId="0" fontId="9" fillId="8" borderId="12" xfId="0" applyFont="1" applyFill="1" applyBorder="1" applyAlignment="1">
      <alignment vertical="center" wrapText="1"/>
    </xf>
    <xf numFmtId="3" fontId="10" fillId="8" borderId="3" xfId="0" applyNumberFormat="1" applyFont="1" applyFill="1" applyBorder="1" applyAlignment="1">
      <alignment vertical="center" wrapText="1"/>
    </xf>
    <xf numFmtId="3" fontId="9" fillId="3" borderId="2" xfId="0" applyNumberFormat="1" applyFont="1" applyFill="1" applyBorder="1" applyAlignment="1">
      <alignment horizontal="right" vertical="center" wrapText="1"/>
    </xf>
    <xf numFmtId="0" fontId="6" fillId="3" borderId="10" xfId="0" applyFont="1" applyFill="1" applyBorder="1" applyAlignment="1">
      <alignment vertical="center" wrapText="1"/>
    </xf>
    <xf numFmtId="0" fontId="6" fillId="3" borderId="3" xfId="0" applyFont="1" applyFill="1" applyBorder="1" applyAlignment="1">
      <alignment horizontal="right" vertical="center" wrapText="1"/>
    </xf>
    <xf numFmtId="0" fontId="9" fillId="8" borderId="7" xfId="0" applyFont="1" applyFill="1" applyBorder="1" applyAlignment="1">
      <alignment vertical="center" wrapText="1"/>
    </xf>
    <xf numFmtId="3" fontId="10" fillId="8" borderId="0" xfId="0" applyNumberFormat="1" applyFont="1" applyFill="1" applyBorder="1" applyAlignment="1">
      <alignment vertical="center" wrapText="1"/>
    </xf>
    <xf numFmtId="0" fontId="8" fillId="3" borderId="5" xfId="0" applyFont="1" applyFill="1" applyBorder="1" applyAlignment="1">
      <alignment vertical="center" wrapText="1"/>
    </xf>
    <xf numFmtId="3" fontId="6" fillId="3" borderId="1" xfId="0" applyNumberFormat="1" applyFont="1" applyFill="1" applyBorder="1" applyAlignment="1">
      <alignment horizontal="right" vertical="center" wrapText="1"/>
    </xf>
    <xf numFmtId="3" fontId="6" fillId="2" borderId="12" xfId="0" applyNumberFormat="1" applyFont="1" applyFill="1" applyBorder="1" applyAlignment="1">
      <alignment horizontal="right" vertical="center" wrapText="1"/>
    </xf>
    <xf numFmtId="3" fontId="10" fillId="11" borderId="2" xfId="0" applyNumberFormat="1" applyFont="1" applyFill="1" applyBorder="1" applyAlignment="1">
      <alignment vertical="center" wrapText="1"/>
    </xf>
    <xf numFmtId="3" fontId="10" fillId="3" borderId="3" xfId="0" applyNumberFormat="1" applyFont="1" applyFill="1" applyBorder="1" applyAlignment="1">
      <alignment vertical="center" wrapText="1"/>
    </xf>
    <xf numFmtId="0" fontId="6" fillId="3" borderId="12" xfId="0" applyFont="1" applyFill="1" applyBorder="1" applyAlignment="1">
      <alignment vertical="center" wrapText="1"/>
    </xf>
    <xf numFmtId="3" fontId="6" fillId="2" borderId="2" xfId="0" applyNumberFormat="1" applyFont="1" applyFill="1" applyBorder="1" applyAlignment="1">
      <alignment horizontal="right" vertical="center" wrapText="1"/>
    </xf>
    <xf numFmtId="3" fontId="6" fillId="2" borderId="3" xfId="0" applyNumberFormat="1" applyFont="1" applyFill="1" applyBorder="1" applyAlignment="1">
      <alignment horizontal="right" vertical="center" wrapText="1"/>
    </xf>
    <xf numFmtId="0" fontId="10" fillId="0" borderId="0" xfId="0" applyFont="1" applyFill="1" applyBorder="1" applyAlignment="1">
      <alignment vertical="center" wrapText="1"/>
    </xf>
    <xf numFmtId="0" fontId="0" fillId="0" borderId="0" xfId="0" applyFill="1" applyBorder="1"/>
    <xf numFmtId="0" fontId="16" fillId="0" borderId="0" xfId="0" applyFont="1"/>
    <xf numFmtId="3" fontId="9" fillId="2" borderId="0" xfId="0" applyNumberFormat="1" applyFont="1" applyFill="1" applyBorder="1" applyAlignment="1">
      <alignment horizontal="right" vertical="center"/>
    </xf>
    <xf numFmtId="3" fontId="6" fillId="2" borderId="12" xfId="0" applyNumberFormat="1" applyFont="1" applyFill="1" applyBorder="1" applyAlignment="1">
      <alignment horizontal="right" vertical="center"/>
    </xf>
    <xf numFmtId="3" fontId="6" fillId="3" borderId="8" xfId="0" applyNumberFormat="1" applyFont="1" applyFill="1" applyBorder="1" applyAlignment="1">
      <alignment horizontal="right" vertical="center"/>
    </xf>
    <xf numFmtId="41" fontId="6" fillId="3" borderId="2" xfId="0" applyNumberFormat="1" applyFont="1" applyFill="1" applyBorder="1" applyAlignment="1">
      <alignment horizontal="right" vertical="center" wrapText="1"/>
    </xf>
    <xf numFmtId="3" fontId="6" fillId="3" borderId="8" xfId="0" applyNumberFormat="1" applyFont="1" applyFill="1" applyBorder="1" applyAlignment="1">
      <alignment horizontal="right" vertical="center" wrapText="1"/>
    </xf>
    <xf numFmtId="3" fontId="9" fillId="2" borderId="0" xfId="0" applyNumberFormat="1" applyFont="1" applyFill="1" applyBorder="1" applyAlignment="1">
      <alignment horizontal="right" vertical="center" wrapText="1"/>
    </xf>
    <xf numFmtId="41" fontId="6" fillId="2" borderId="0" xfId="0" applyNumberFormat="1" applyFont="1" applyFill="1" applyBorder="1" applyAlignment="1">
      <alignment horizontal="right" vertical="center" wrapText="1"/>
    </xf>
    <xf numFmtId="41" fontId="6" fillId="2" borderId="12" xfId="0" applyNumberFormat="1" applyFont="1" applyFill="1" applyBorder="1" applyAlignment="1">
      <alignment horizontal="right" vertical="center" wrapText="1"/>
    </xf>
    <xf numFmtId="41" fontId="6" fillId="3" borderId="8" xfId="0" applyNumberFormat="1" applyFont="1" applyFill="1" applyBorder="1" applyAlignment="1">
      <alignment horizontal="right" vertical="center" wrapText="1"/>
    </xf>
    <xf numFmtId="3" fontId="6" fillId="0" borderId="0" xfId="0" applyNumberFormat="1" applyFont="1" applyFill="1" applyBorder="1" applyAlignment="1">
      <alignment horizontal="right" vertical="center"/>
    </xf>
    <xf numFmtId="0" fontId="9" fillId="8" borderId="10" xfId="0" applyFont="1" applyFill="1" applyBorder="1" applyAlignment="1">
      <alignment vertical="center"/>
    </xf>
    <xf numFmtId="3" fontId="9" fillId="9" borderId="3" xfId="0" applyNumberFormat="1" applyFont="1" applyFill="1" applyBorder="1" applyAlignment="1">
      <alignment horizontal="right" vertical="center"/>
    </xf>
    <xf numFmtId="3" fontId="9" fillId="8" borderId="3" xfId="0" applyNumberFormat="1" applyFont="1" applyFill="1" applyBorder="1" applyAlignment="1">
      <alignment horizontal="right" vertical="center"/>
    </xf>
    <xf numFmtId="3" fontId="9" fillId="0" borderId="0" xfId="0" applyNumberFormat="1" applyFont="1" applyFill="1" applyBorder="1" applyAlignment="1">
      <alignment horizontal="right" vertical="center"/>
    </xf>
    <xf numFmtId="0" fontId="8" fillId="3" borderId="12" xfId="0" applyFont="1" applyFill="1" applyBorder="1"/>
    <xf numFmtId="0" fontId="8" fillId="3" borderId="7" xfId="0" applyFont="1" applyFill="1" applyBorder="1"/>
    <xf numFmtId="0" fontId="8" fillId="3" borderId="7" xfId="0" applyFont="1" applyFill="1" applyBorder="1" applyAlignment="1">
      <alignment wrapText="1"/>
    </xf>
    <xf numFmtId="3" fontId="6" fillId="0" borderId="0" xfId="0" applyNumberFormat="1" applyFont="1"/>
    <xf numFmtId="0" fontId="6" fillId="0" borderId="0" xfId="0" applyFont="1" applyFill="1" applyBorder="1" applyAlignment="1">
      <alignment vertical="center" wrapText="1"/>
    </xf>
    <xf numFmtId="0" fontId="16" fillId="0" borderId="0" xfId="0" applyFont="1" applyFill="1" applyBorder="1"/>
    <xf numFmtId="0" fontId="9" fillId="0" borderId="0" xfId="0" applyFont="1" applyFill="1" applyBorder="1" applyAlignment="1">
      <alignment vertical="center" wrapText="1"/>
    </xf>
    <xf numFmtId="0" fontId="8" fillId="0" borderId="0" xfId="0" applyFont="1" applyFill="1" applyBorder="1" applyAlignment="1">
      <alignment vertical="center" wrapText="1"/>
    </xf>
    <xf numFmtId="0" fontId="7" fillId="5" borderId="0" xfId="0" applyFont="1" applyFill="1" applyBorder="1" applyAlignment="1">
      <alignment horizontal="right" vertical="center"/>
    </xf>
    <xf numFmtId="3" fontId="12" fillId="2" borderId="1" xfId="0" applyNumberFormat="1" applyFont="1" applyFill="1" applyBorder="1" applyAlignment="1">
      <alignment horizontal="right" vertical="center" wrapText="1"/>
    </xf>
    <xf numFmtId="3" fontId="13" fillId="2" borderId="0" xfId="0" applyNumberFormat="1" applyFont="1" applyFill="1" applyBorder="1" applyAlignment="1">
      <alignment horizontal="right" vertical="center" wrapText="1"/>
    </xf>
    <xf numFmtId="3" fontId="13" fillId="2" borderId="3" xfId="0" applyNumberFormat="1" applyFont="1" applyFill="1" applyBorder="1" applyAlignment="1">
      <alignment horizontal="right" vertical="center" wrapText="1"/>
    </xf>
    <xf numFmtId="3" fontId="12" fillId="2" borderId="3" xfId="0" applyNumberFormat="1" applyFont="1" applyFill="1" applyBorder="1" applyAlignment="1">
      <alignment horizontal="right" vertical="center" wrapText="1"/>
    </xf>
    <xf numFmtId="167" fontId="12" fillId="2" borderId="3" xfId="0" applyNumberFormat="1" applyFont="1" applyFill="1" applyBorder="1" applyAlignment="1">
      <alignment horizontal="right" vertical="center" wrapText="1"/>
    </xf>
    <xf numFmtId="167" fontId="13" fillId="2" borderId="0" xfId="0" applyNumberFormat="1" applyFont="1" applyFill="1" applyBorder="1" applyAlignment="1">
      <alignment horizontal="right" vertical="center" wrapText="1"/>
    </xf>
    <xf numFmtId="167" fontId="13" fillId="2" borderId="3" xfId="0" applyNumberFormat="1" applyFont="1" applyFill="1" applyBorder="1" applyAlignment="1">
      <alignment horizontal="right" vertical="center" wrapText="1"/>
    </xf>
    <xf numFmtId="0" fontId="13" fillId="2" borderId="3" xfId="0" applyFont="1" applyFill="1" applyBorder="1" applyAlignment="1">
      <alignment horizontal="right" vertical="center" wrapText="1"/>
    </xf>
    <xf numFmtId="3" fontId="4" fillId="2" borderId="1" xfId="0" applyNumberFormat="1" applyFont="1" applyFill="1" applyBorder="1" applyAlignment="1">
      <alignment vertical="center"/>
    </xf>
    <xf numFmtId="0" fontId="6" fillId="3" borderId="0" xfId="0" applyFont="1" applyFill="1"/>
    <xf numFmtId="0" fontId="15" fillId="0" borderId="0" xfId="0" applyFont="1" applyFill="1" applyAlignment="1">
      <alignment wrapText="1"/>
    </xf>
    <xf numFmtId="167" fontId="9" fillId="8" borderId="6" xfId="2" applyNumberFormat="1" applyFont="1" applyFill="1" applyBorder="1" applyAlignment="1">
      <alignment vertical="center"/>
    </xf>
    <xf numFmtId="167" fontId="6" fillId="3" borderId="8" xfId="2" applyNumberFormat="1" applyFont="1" applyFill="1" applyBorder="1" applyAlignment="1">
      <alignment vertical="center"/>
    </xf>
    <xf numFmtId="167" fontId="6" fillId="3" borderId="9" xfId="2" applyNumberFormat="1" applyFont="1" applyFill="1" applyBorder="1" applyAlignment="1">
      <alignment vertical="center"/>
    </xf>
    <xf numFmtId="167" fontId="6" fillId="3" borderId="11" xfId="2" applyNumberFormat="1" applyFont="1" applyFill="1" applyBorder="1" applyAlignment="1">
      <alignment vertical="center"/>
    </xf>
    <xf numFmtId="167" fontId="9" fillId="11" borderId="6" xfId="2" applyNumberFormat="1" applyFont="1" applyFill="1" applyBorder="1" applyAlignment="1">
      <alignment vertical="center"/>
    </xf>
    <xf numFmtId="167" fontId="6" fillId="3" borderId="8" xfId="2" applyNumberFormat="1" applyFont="1" applyFill="1" applyBorder="1" applyAlignment="1">
      <alignment horizontal="right" vertical="center" wrapText="1"/>
    </xf>
    <xf numFmtId="167" fontId="6" fillId="3" borderId="9" xfId="2" applyNumberFormat="1" applyFont="1" applyFill="1" applyBorder="1" applyAlignment="1">
      <alignment horizontal="right" vertical="center" wrapText="1"/>
    </xf>
    <xf numFmtId="167" fontId="6" fillId="3" borderId="11" xfId="2" applyNumberFormat="1" applyFont="1" applyFill="1" applyBorder="1" applyAlignment="1">
      <alignment horizontal="right" vertical="center" wrapText="1"/>
    </xf>
    <xf numFmtId="167" fontId="9" fillId="3" borderId="6" xfId="2" applyNumberFormat="1" applyFont="1" applyFill="1" applyBorder="1" applyAlignment="1">
      <alignment vertical="center"/>
    </xf>
    <xf numFmtId="167" fontId="10" fillId="3" borderId="8" xfId="2" applyNumberFormat="1" applyFont="1" applyFill="1" applyBorder="1" applyAlignment="1">
      <alignment vertical="center" wrapText="1"/>
    </xf>
    <xf numFmtId="167" fontId="10" fillId="3" borderId="9" xfId="2" applyNumberFormat="1" applyFont="1" applyFill="1" applyBorder="1" applyAlignment="1">
      <alignment vertical="center" wrapText="1"/>
    </xf>
    <xf numFmtId="167" fontId="6" fillId="3" borderId="11" xfId="2" applyNumberFormat="1" applyFont="1" applyFill="1" applyBorder="1" applyAlignment="1">
      <alignment vertical="center" wrapText="1"/>
    </xf>
    <xf numFmtId="167" fontId="8" fillId="3" borderId="6" xfId="2" applyNumberFormat="1" applyFont="1" applyFill="1" applyBorder="1" applyAlignment="1">
      <alignment vertical="center" wrapText="1"/>
    </xf>
    <xf numFmtId="167" fontId="9" fillId="11" borderId="8" xfId="2" applyNumberFormat="1" applyFont="1" applyFill="1" applyBorder="1" applyAlignment="1">
      <alignment vertical="center"/>
    </xf>
    <xf numFmtId="167" fontId="9" fillId="11" borderId="3" xfId="2" applyNumberFormat="1" applyFont="1" applyFill="1" applyBorder="1" applyAlignment="1">
      <alignment vertical="center"/>
    </xf>
    <xf numFmtId="167" fontId="9" fillId="9" borderId="10" xfId="2" applyNumberFormat="1" applyFont="1" applyFill="1" applyBorder="1" applyAlignment="1">
      <alignment vertical="center"/>
    </xf>
    <xf numFmtId="167" fontId="9" fillId="8" borderId="11" xfId="2" applyNumberFormat="1" applyFont="1" applyFill="1" applyBorder="1" applyAlignment="1">
      <alignment vertical="center"/>
    </xf>
    <xf numFmtId="167" fontId="9" fillId="10" borderId="6" xfId="2" applyNumberFormat="1" applyFont="1" applyFill="1" applyBorder="1" applyAlignment="1">
      <alignment vertical="center"/>
    </xf>
    <xf numFmtId="167" fontId="8" fillId="3" borderId="9" xfId="2" applyNumberFormat="1" applyFont="1" applyFill="1" applyBorder="1" applyAlignment="1">
      <alignment horizontal="right" vertical="center"/>
    </xf>
    <xf numFmtId="167" fontId="9" fillId="3" borderId="8" xfId="2" applyNumberFormat="1" applyFont="1" applyFill="1" applyBorder="1" applyAlignment="1">
      <alignment vertical="center"/>
    </xf>
    <xf numFmtId="167" fontId="12" fillId="3" borderId="6" xfId="2" applyNumberFormat="1" applyFont="1" applyFill="1" applyBorder="1" applyAlignment="1">
      <alignment horizontal="right" vertical="center" wrapText="1"/>
    </xf>
    <xf numFmtId="167" fontId="13" fillId="3" borderId="9" xfId="2" applyNumberFormat="1" applyFont="1" applyFill="1" applyBorder="1" applyAlignment="1">
      <alignment horizontal="right" vertical="center" wrapText="1"/>
    </xf>
    <xf numFmtId="167" fontId="13" fillId="3" borderId="11" xfId="2" applyNumberFormat="1" applyFont="1" applyFill="1" applyBorder="1" applyAlignment="1">
      <alignment horizontal="right" vertical="center" wrapText="1"/>
    </xf>
    <xf numFmtId="167" fontId="12" fillId="3" borderId="11" xfId="2" applyNumberFormat="1" applyFont="1" applyFill="1" applyBorder="1" applyAlignment="1">
      <alignment horizontal="right" vertical="center" wrapText="1"/>
    </xf>
    <xf numFmtId="166" fontId="12" fillId="2" borderId="5" xfId="0" applyNumberFormat="1" applyFont="1" applyFill="1" applyBorder="1" applyAlignment="1">
      <alignment horizontal="right" vertical="center" wrapText="1"/>
    </xf>
    <xf numFmtId="166" fontId="12" fillId="2" borderId="1" xfId="0" applyNumberFormat="1" applyFont="1" applyFill="1" applyBorder="1" applyAlignment="1">
      <alignment horizontal="right" vertical="center" wrapText="1"/>
    </xf>
    <xf numFmtId="0" fontId="13" fillId="2" borderId="2" xfId="0" applyFont="1" applyFill="1" applyBorder="1" applyAlignment="1">
      <alignment horizontal="right" vertical="center" wrapText="1"/>
    </xf>
    <xf numFmtId="3" fontId="31" fillId="2" borderId="1" xfId="0" quotePrefix="1" applyNumberFormat="1" applyFont="1" applyFill="1" applyBorder="1" applyAlignment="1">
      <alignment vertical="center"/>
    </xf>
    <xf numFmtId="10" fontId="12" fillId="2" borderId="12" xfId="2" applyNumberFormat="1" applyFont="1" applyFill="1" applyBorder="1" applyAlignment="1">
      <alignment horizontal="right" vertical="center" wrapText="1"/>
    </xf>
    <xf numFmtId="10" fontId="12" fillId="3" borderId="2" xfId="2" applyNumberFormat="1" applyFont="1" applyFill="1" applyBorder="1" applyAlignment="1">
      <alignment horizontal="right" vertical="center" wrapText="1"/>
    </xf>
    <xf numFmtId="10" fontId="12" fillId="3" borderId="8" xfId="2" applyNumberFormat="1" applyFont="1" applyFill="1" applyBorder="1" applyAlignment="1">
      <alignment horizontal="right" vertical="center" wrapText="1"/>
    </xf>
    <xf numFmtId="10" fontId="12" fillId="2" borderId="18" xfId="2" applyNumberFormat="1" applyFont="1" applyFill="1" applyBorder="1" applyAlignment="1">
      <alignment horizontal="right" vertical="center" wrapText="1"/>
    </xf>
    <xf numFmtId="10" fontId="12" fillId="3" borderId="4" xfId="2" applyNumberFormat="1" applyFont="1" applyFill="1" applyBorder="1" applyAlignment="1">
      <alignment horizontal="right" vertical="center" wrapText="1"/>
    </xf>
    <xf numFmtId="10" fontId="12" fillId="3" borderId="16" xfId="2" applyNumberFormat="1" applyFont="1" applyFill="1" applyBorder="1" applyAlignment="1">
      <alignment horizontal="right" vertical="center" wrapText="1"/>
    </xf>
    <xf numFmtId="10" fontId="12" fillId="2" borderId="7" xfId="2" applyNumberFormat="1" applyFont="1" applyFill="1" applyBorder="1" applyAlignment="1">
      <alignment horizontal="right" vertical="center" wrapText="1"/>
    </xf>
    <xf numFmtId="10" fontId="12" fillId="3" borderId="0" xfId="2" applyNumberFormat="1" applyFont="1" applyFill="1" applyBorder="1" applyAlignment="1">
      <alignment horizontal="right" vertical="center" wrapText="1"/>
    </xf>
    <xf numFmtId="10" fontId="12" fillId="3" borderId="9" xfId="2" applyNumberFormat="1" applyFont="1" applyFill="1" applyBorder="1" applyAlignment="1">
      <alignment horizontal="right" vertical="center" wrapText="1"/>
    </xf>
    <xf numFmtId="10" fontId="13" fillId="2" borderId="7" xfId="2" applyNumberFormat="1" applyFont="1" applyFill="1" applyBorder="1" applyAlignment="1">
      <alignment horizontal="right" vertical="center" wrapText="1"/>
    </xf>
    <xf numFmtId="10" fontId="13" fillId="3" borderId="0" xfId="2" applyNumberFormat="1" applyFont="1" applyFill="1" applyBorder="1" applyAlignment="1">
      <alignment horizontal="right" vertical="center" wrapText="1"/>
    </xf>
    <xf numFmtId="10" fontId="13" fillId="3" borderId="9" xfId="2" applyNumberFormat="1" applyFont="1" applyFill="1" applyBorder="1" applyAlignment="1">
      <alignment horizontal="right" vertical="center" wrapText="1"/>
    </xf>
    <xf numFmtId="166" fontId="13" fillId="2" borderId="12" xfId="2" applyNumberFormat="1" applyFont="1" applyFill="1" applyBorder="1" applyAlignment="1">
      <alignment horizontal="right" vertical="center" wrapText="1"/>
    </xf>
    <xf numFmtId="166" fontId="13" fillId="3" borderId="2" xfId="2" applyNumberFormat="1" applyFont="1" applyFill="1" applyBorder="1" applyAlignment="1">
      <alignment horizontal="right" vertical="center" wrapText="1"/>
    </xf>
    <xf numFmtId="166" fontId="13" fillId="2" borderId="7" xfId="2" applyNumberFormat="1" applyFont="1" applyFill="1" applyBorder="1" applyAlignment="1">
      <alignment horizontal="right" vertical="center" wrapText="1"/>
    </xf>
    <xf numFmtId="166" fontId="13" fillId="3" borderId="0" xfId="2" applyNumberFormat="1" applyFont="1" applyFill="1" applyBorder="1" applyAlignment="1">
      <alignment horizontal="right" vertical="center" wrapText="1"/>
    </xf>
    <xf numFmtId="166" fontId="13" fillId="2" borderId="10" xfId="2" applyNumberFormat="1" applyFont="1" applyFill="1" applyBorder="1" applyAlignment="1">
      <alignment horizontal="right" vertical="center" wrapText="1"/>
    </xf>
    <xf numFmtId="166" fontId="13" fillId="3" borderId="3" xfId="2" applyNumberFormat="1" applyFont="1" applyFill="1" applyBorder="1" applyAlignment="1">
      <alignment horizontal="right" vertical="center" wrapText="1"/>
    </xf>
    <xf numFmtId="0" fontId="15" fillId="0" borderId="0" xfId="0" applyFont="1" applyAlignment="1">
      <alignment horizontal="justify"/>
    </xf>
    <xf numFmtId="3" fontId="10" fillId="9" borderId="12" xfId="0" applyNumberFormat="1" applyFont="1" applyFill="1" applyBorder="1" applyAlignment="1">
      <alignment vertical="center" wrapText="1"/>
    </xf>
    <xf numFmtId="3" fontId="10" fillId="2" borderId="10" xfId="0" applyNumberFormat="1" applyFont="1" applyFill="1" applyBorder="1" applyAlignment="1">
      <alignment vertical="center" wrapText="1"/>
    </xf>
    <xf numFmtId="3" fontId="9" fillId="2" borderId="12" xfId="0" applyNumberFormat="1" applyFont="1" applyFill="1" applyBorder="1" applyAlignment="1">
      <alignment vertical="center" wrapText="1"/>
    </xf>
    <xf numFmtId="3" fontId="9" fillId="2" borderId="7" xfId="0" applyNumberFormat="1" applyFont="1" applyFill="1" applyBorder="1" applyAlignment="1">
      <alignment vertical="center" wrapText="1"/>
    </xf>
    <xf numFmtId="3" fontId="6" fillId="2" borderId="10" xfId="0" applyNumberFormat="1" applyFont="1" applyFill="1" applyBorder="1" applyAlignment="1">
      <alignment vertical="center" wrapText="1"/>
    </xf>
    <xf numFmtId="3" fontId="10" fillId="9" borderId="7" xfId="0" applyNumberFormat="1" applyFont="1" applyFill="1" applyBorder="1" applyAlignment="1">
      <alignment vertical="center" wrapText="1"/>
    </xf>
    <xf numFmtId="3" fontId="6" fillId="2" borderId="5" xfId="0" applyNumberFormat="1" applyFont="1" applyFill="1" applyBorder="1" applyAlignment="1">
      <alignment vertical="center" wrapText="1"/>
    </xf>
    <xf numFmtId="3" fontId="10" fillId="9" borderId="10" xfId="0" applyNumberFormat="1" applyFont="1" applyFill="1" applyBorder="1" applyAlignment="1">
      <alignment vertical="center" wrapText="1"/>
    </xf>
    <xf numFmtId="4" fontId="10" fillId="7" borderId="5" xfId="0" applyNumberFormat="1" applyFont="1" applyFill="1" applyBorder="1" applyAlignment="1">
      <alignment vertical="center" wrapText="1"/>
    </xf>
    <xf numFmtId="41" fontId="6" fillId="3" borderId="3" xfId="0" applyNumberFormat="1" applyFont="1" applyFill="1" applyBorder="1" applyAlignment="1">
      <alignment horizontal="right" vertical="center" wrapText="1"/>
    </xf>
    <xf numFmtId="41" fontId="6" fillId="2" borderId="10" xfId="0" applyNumberFormat="1" applyFont="1" applyFill="1" applyBorder="1" applyAlignment="1">
      <alignment horizontal="right" vertical="center" wrapText="1"/>
    </xf>
    <xf numFmtId="41" fontId="6" fillId="3" borderId="11" xfId="0" applyNumberFormat="1" applyFont="1" applyFill="1" applyBorder="1" applyAlignment="1">
      <alignment horizontal="right" vertical="center" wrapText="1"/>
    </xf>
    <xf numFmtId="164" fontId="8" fillId="2" borderId="0" xfId="0" applyNumberFormat="1" applyFont="1" applyFill="1" applyBorder="1" applyAlignment="1">
      <alignment horizontal="right" vertical="center"/>
    </xf>
    <xf numFmtId="164" fontId="8" fillId="3" borderId="0" xfId="0" applyNumberFormat="1" applyFont="1" applyFill="1" applyBorder="1" applyAlignment="1">
      <alignment horizontal="right" vertical="center"/>
    </xf>
    <xf numFmtId="164" fontId="8" fillId="3" borderId="3" xfId="0" applyNumberFormat="1" applyFont="1" applyFill="1" applyBorder="1" applyAlignment="1">
      <alignment horizontal="right" vertical="center"/>
    </xf>
    <xf numFmtId="167" fontId="10" fillId="11" borderId="8" xfId="2" applyNumberFormat="1" applyFont="1" applyFill="1" applyBorder="1" applyAlignment="1">
      <alignment vertical="center" wrapText="1"/>
    </xf>
    <xf numFmtId="167" fontId="10" fillId="8" borderId="8" xfId="2" applyNumberFormat="1" applyFont="1" applyFill="1" applyBorder="1" applyAlignment="1">
      <alignment vertical="center" wrapText="1"/>
    </xf>
    <xf numFmtId="167" fontId="10" fillId="8" borderId="9" xfId="2" applyNumberFormat="1" applyFont="1" applyFill="1" applyBorder="1" applyAlignment="1">
      <alignment vertical="center" wrapText="1"/>
    </xf>
    <xf numFmtId="167" fontId="10" fillId="8" borderId="11" xfId="2" applyNumberFormat="1" applyFont="1" applyFill="1" applyBorder="1" applyAlignment="1">
      <alignment vertical="center" wrapText="1"/>
    </xf>
    <xf numFmtId="167" fontId="6" fillId="3" borderId="9" xfId="2" applyNumberFormat="1" applyFont="1" applyFill="1" applyBorder="1" applyAlignment="1">
      <alignment vertical="center" wrapText="1"/>
    </xf>
    <xf numFmtId="167" fontId="10" fillId="6" borderId="6" xfId="2" applyNumberFormat="1" applyFont="1" applyFill="1" applyBorder="1" applyAlignment="1">
      <alignment vertical="center" wrapText="1"/>
    </xf>
    <xf numFmtId="9" fontId="9" fillId="3" borderId="8" xfId="2" applyFont="1" applyFill="1" applyBorder="1" applyAlignment="1">
      <alignment vertical="center"/>
    </xf>
    <xf numFmtId="0" fontId="10" fillId="4" borderId="11" xfId="0" applyFont="1" applyFill="1" applyBorder="1" applyAlignment="1">
      <alignment horizontal="right" vertical="center" wrapText="1"/>
    </xf>
    <xf numFmtId="167" fontId="12" fillId="3" borderId="1" xfId="2" applyNumberFormat="1" applyFont="1" applyFill="1" applyBorder="1" applyAlignment="1">
      <alignment horizontal="right" vertical="center" wrapText="1"/>
    </xf>
    <xf numFmtId="167" fontId="0" fillId="0" borderId="0" xfId="0" applyNumberFormat="1"/>
    <xf numFmtId="10" fontId="0" fillId="0" borderId="0" xfId="0" applyNumberFormat="1"/>
    <xf numFmtId="0" fontId="9" fillId="3" borderId="14" xfId="0" applyFont="1" applyFill="1" applyBorder="1" applyAlignment="1">
      <alignment vertical="center" wrapText="1"/>
    </xf>
    <xf numFmtId="0" fontId="10" fillId="3" borderId="19" xfId="0" applyFont="1" applyFill="1" applyBorder="1" applyAlignment="1">
      <alignment vertical="center" wrapText="1"/>
    </xf>
    <xf numFmtId="0" fontId="6" fillId="12" borderId="19" xfId="0" applyFont="1" applyFill="1" applyBorder="1" applyAlignment="1">
      <alignment wrapText="1"/>
    </xf>
    <xf numFmtId="0" fontId="6" fillId="12" borderId="15" xfId="0" applyFont="1" applyFill="1" applyBorder="1" applyAlignment="1">
      <alignment wrapText="1"/>
    </xf>
    <xf numFmtId="0" fontId="36" fillId="0" borderId="20" xfId="0" applyFont="1" applyBorder="1" applyAlignment="1">
      <alignment vertical="center"/>
    </xf>
    <xf numFmtId="167" fontId="12" fillId="2" borderId="1" xfId="2" applyNumberFormat="1" applyFont="1" applyFill="1" applyBorder="1" applyAlignment="1">
      <alignment horizontal="right" vertical="center" wrapText="1"/>
    </xf>
    <xf numFmtId="10" fontId="13" fillId="2" borderId="10" xfId="2" applyNumberFormat="1" applyFont="1" applyFill="1" applyBorder="1" applyAlignment="1">
      <alignment horizontal="right" vertical="center" wrapText="1"/>
    </xf>
    <xf numFmtId="10" fontId="13" fillId="3" borderId="3" xfId="2" applyNumberFormat="1" applyFont="1" applyFill="1" applyBorder="1" applyAlignment="1">
      <alignment horizontal="right" vertical="center" wrapText="1"/>
    </xf>
    <xf numFmtId="10" fontId="13" fillId="3" borderId="11" xfId="2" applyNumberFormat="1" applyFont="1" applyFill="1" applyBorder="1" applyAlignment="1">
      <alignment horizontal="right" vertical="center" wrapText="1"/>
    </xf>
    <xf numFmtId="0" fontId="37" fillId="0" borderId="0" xfId="0" applyFont="1" applyAlignment="1">
      <alignment horizontal="justify"/>
    </xf>
    <xf numFmtId="0" fontId="15" fillId="0" borderId="0" xfId="0" applyFont="1" applyAlignment="1"/>
    <xf numFmtId="0" fontId="15" fillId="0" borderId="0" xfId="0" applyFont="1"/>
    <xf numFmtId="166" fontId="13" fillId="3" borderId="14" xfId="2" applyNumberFormat="1" applyFont="1" applyFill="1" applyBorder="1" applyAlignment="1">
      <alignment horizontal="left" vertical="center" wrapText="1"/>
    </xf>
    <xf numFmtId="166" fontId="13" fillId="3" borderId="19" xfId="2" applyNumberFormat="1" applyFont="1" applyFill="1" applyBorder="1" applyAlignment="1">
      <alignment horizontal="left" vertical="center" wrapText="1"/>
    </xf>
    <xf numFmtId="166" fontId="13" fillId="3" borderId="15" xfId="2" applyNumberFormat="1" applyFont="1" applyFill="1" applyBorder="1" applyAlignment="1">
      <alignment horizontal="left" vertical="center" wrapText="1"/>
    </xf>
    <xf numFmtId="167" fontId="13" fillId="3" borderId="8" xfId="1" applyNumberFormat="1" applyFont="1" applyFill="1" applyBorder="1" applyAlignment="1">
      <alignment horizontal="right" vertical="center" wrapText="1"/>
    </xf>
    <xf numFmtId="167" fontId="13" fillId="3" borderId="9" xfId="1" applyNumberFormat="1" applyFont="1" applyFill="1" applyBorder="1" applyAlignment="1">
      <alignment horizontal="right" vertical="center" wrapText="1"/>
    </xf>
    <xf numFmtId="167" fontId="13" fillId="3" borderId="11" xfId="1" applyNumberFormat="1" applyFont="1" applyFill="1" applyBorder="1" applyAlignment="1">
      <alignment horizontal="right" vertical="center" wrapText="1"/>
    </xf>
    <xf numFmtId="0" fontId="37" fillId="0" borderId="0" xfId="0" applyFont="1" applyAlignment="1"/>
    <xf numFmtId="3" fontId="12" fillId="2" borderId="10" xfId="0" applyNumberFormat="1" applyFont="1" applyFill="1" applyBorder="1" applyAlignment="1">
      <alignment horizontal="right" vertical="center" wrapText="1"/>
    </xf>
    <xf numFmtId="166" fontId="13" fillId="2" borderId="12" xfId="0" applyNumberFormat="1" applyFont="1" applyFill="1" applyBorder="1" applyAlignment="1">
      <alignment horizontal="right" vertical="center" wrapText="1"/>
    </xf>
    <xf numFmtId="0" fontId="12" fillId="3" borderId="3" xfId="0" applyFont="1" applyFill="1" applyBorder="1" applyAlignment="1">
      <alignment horizontal="right" vertical="center" wrapText="1"/>
    </xf>
    <xf numFmtId="0" fontId="13" fillId="3" borderId="0" xfId="0" applyFont="1" applyFill="1" applyAlignment="1">
      <alignment horizontal="right" vertical="center" wrapText="1"/>
    </xf>
    <xf numFmtId="3" fontId="13" fillId="3" borderId="0" xfId="0" applyNumberFormat="1" applyFont="1" applyFill="1" applyAlignment="1">
      <alignment horizontal="right" vertical="center" wrapText="1"/>
    </xf>
    <xf numFmtId="167" fontId="13" fillId="3" borderId="0" xfId="0" applyNumberFormat="1" applyFont="1" applyFill="1" applyAlignment="1">
      <alignment horizontal="right" vertical="center" wrapText="1"/>
    </xf>
    <xf numFmtId="169" fontId="7" fillId="5" borderId="1" xfId="0" applyNumberFormat="1" applyFont="1" applyFill="1" applyBorder="1" applyAlignment="1">
      <alignment horizontal="right" vertical="center"/>
    </xf>
    <xf numFmtId="169" fontId="10" fillId="4" borderId="1" xfId="0" applyNumberFormat="1" applyFont="1" applyFill="1" applyBorder="1" applyAlignment="1">
      <alignment horizontal="right" vertical="center" wrapText="1"/>
    </xf>
    <xf numFmtId="0" fontId="38" fillId="0" borderId="0" xfId="0" applyFont="1" applyFill="1" applyBorder="1" applyAlignment="1">
      <alignment horizontal="right"/>
    </xf>
    <xf numFmtId="164" fontId="6" fillId="0" borderId="0" xfId="0" applyNumberFormat="1" applyFont="1" applyFill="1" applyBorder="1" applyAlignment="1">
      <alignment horizontal="right" vertical="center"/>
    </xf>
    <xf numFmtId="169" fontId="23" fillId="5" borderId="10" xfId="0" applyNumberFormat="1" applyFont="1" applyFill="1" applyBorder="1" applyAlignment="1">
      <alignment horizontal="right" vertical="center"/>
    </xf>
    <xf numFmtId="169" fontId="23" fillId="5" borderId="3" xfId="0" applyNumberFormat="1" applyFont="1" applyFill="1" applyBorder="1" applyAlignment="1">
      <alignment horizontal="right" vertical="center"/>
    </xf>
    <xf numFmtId="169" fontId="24" fillId="4" borderId="3" xfId="0" applyNumberFormat="1" applyFont="1" applyFill="1" applyBorder="1" applyAlignment="1">
      <alignment horizontal="right" vertical="center" wrapText="1"/>
    </xf>
    <xf numFmtId="169" fontId="23" fillId="5" borderId="5" xfId="0" applyNumberFormat="1" applyFont="1" applyFill="1" applyBorder="1" applyAlignment="1">
      <alignment horizontal="right" vertical="center"/>
    </xf>
    <xf numFmtId="169" fontId="24" fillId="4" borderId="1" xfId="0" applyNumberFormat="1" applyFont="1" applyFill="1" applyBorder="1" applyAlignment="1">
      <alignment horizontal="right" vertical="center" wrapText="1"/>
    </xf>
    <xf numFmtId="169" fontId="24" fillId="4" borderId="0" xfId="0" applyNumberFormat="1" applyFont="1" applyFill="1" applyBorder="1" applyAlignment="1">
      <alignment horizontal="right" vertical="center" wrapText="1"/>
    </xf>
    <xf numFmtId="169" fontId="23" fillId="5" borderId="7" xfId="0" applyNumberFormat="1" applyFont="1" applyFill="1" applyBorder="1" applyAlignment="1">
      <alignment horizontal="right" vertical="center"/>
    </xf>
    <xf numFmtId="0" fontId="25" fillId="4" borderId="9" xfId="0" applyFont="1" applyFill="1" applyBorder="1" applyAlignment="1">
      <alignment horizontal="right" vertical="center" wrapText="1"/>
    </xf>
    <xf numFmtId="3" fontId="38" fillId="0" borderId="0" xfId="0" applyNumberFormat="1" applyFont="1" applyFill="1" applyBorder="1" applyAlignment="1">
      <alignment horizontal="right" wrapText="1"/>
    </xf>
    <xf numFmtId="0" fontId="6" fillId="0" borderId="0" xfId="0" applyFont="1" applyFill="1" applyBorder="1"/>
    <xf numFmtId="3" fontId="38" fillId="0" borderId="0" xfId="0" applyNumberFormat="1" applyFont="1" applyFill="1" applyBorder="1" applyAlignment="1">
      <alignment horizontal="right" vertical="top" wrapText="1"/>
    </xf>
    <xf numFmtId="0" fontId="38" fillId="0" borderId="0" xfId="0" applyFont="1" applyFill="1" applyBorder="1" applyAlignment="1">
      <alignment horizontal="right" wrapText="1"/>
    </xf>
    <xf numFmtId="0" fontId="38" fillId="0" borderId="0" xfId="0" applyFont="1" applyFill="1" applyBorder="1" applyAlignment="1">
      <alignment horizontal="right" vertical="top" wrapText="1"/>
    </xf>
    <xf numFmtId="3" fontId="5" fillId="0" borderId="0" xfId="0" applyNumberFormat="1" applyFont="1" applyFill="1" applyBorder="1" applyAlignment="1">
      <alignment horizontal="right" wrapText="1"/>
    </xf>
    <xf numFmtId="3" fontId="5" fillId="0" borderId="0" xfId="0" applyNumberFormat="1" applyFont="1" applyFill="1" applyBorder="1" applyAlignment="1">
      <alignment horizontal="right" vertical="top" wrapText="1"/>
    </xf>
    <xf numFmtId="0" fontId="34" fillId="0" borderId="0" xfId="0" applyFont="1" applyFill="1" applyBorder="1"/>
    <xf numFmtId="3" fontId="38" fillId="0" borderId="0" xfId="0" applyNumberFormat="1" applyFont="1" applyFill="1" applyBorder="1" applyAlignment="1">
      <alignment horizontal="right"/>
    </xf>
    <xf numFmtId="165" fontId="9" fillId="11" borderId="11" xfId="2" quotePrefix="1" applyNumberFormat="1" applyFont="1" applyFill="1" applyBorder="1" applyAlignment="1">
      <alignment horizontal="right" vertical="center"/>
    </xf>
    <xf numFmtId="169" fontId="7" fillId="5" borderId="10" xfId="0" applyNumberFormat="1" applyFont="1" applyFill="1" applyBorder="1" applyAlignment="1">
      <alignment horizontal="right" vertical="center"/>
    </xf>
    <xf numFmtId="169" fontId="10" fillId="4" borderId="3" xfId="0" applyNumberFormat="1" applyFont="1" applyFill="1" applyBorder="1" applyAlignment="1">
      <alignment horizontal="right" vertical="center" wrapText="1"/>
    </xf>
    <xf numFmtId="0" fontId="9" fillId="4"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15" fillId="0" borderId="0" xfId="0" applyFont="1" applyFill="1" applyAlignment="1">
      <alignment horizontal="left" wrapText="1"/>
    </xf>
    <xf numFmtId="0" fontId="15" fillId="0" borderId="0" xfId="0" applyFont="1" applyAlignment="1">
      <alignment horizontal="left" wrapText="1"/>
    </xf>
    <xf numFmtId="0" fontId="10" fillId="3" borderId="14"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6" fillId="0" borderId="0" xfId="0" applyFont="1" applyAlignment="1">
      <alignment horizontal="left" wrapText="1"/>
    </xf>
    <xf numFmtId="0" fontId="37" fillId="0" borderId="0" xfId="0" applyFont="1" applyAlignment="1">
      <alignment horizontal="left" wrapText="1"/>
    </xf>
    <xf numFmtId="0" fontId="37" fillId="0" borderId="0" xfId="0" applyFont="1" applyAlignment="1">
      <alignment horizontal="left"/>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2" fillId="3" borderId="14" xfId="0" applyFont="1" applyFill="1" applyBorder="1" applyAlignment="1">
      <alignment horizontal="left" vertical="center" wrapText="1"/>
    </xf>
    <xf numFmtId="0" fontId="12" fillId="3" borderId="15" xfId="0" applyFont="1" applyFill="1" applyBorder="1" applyAlignment="1">
      <alignment horizontal="left" vertical="center" wrapText="1"/>
    </xf>
  </cellXfs>
  <cellStyles count="3">
    <cellStyle name="Normalny" xfId="0" builtinId="0"/>
    <cellStyle name="Procentowy" xfId="1" builtinId="5"/>
    <cellStyle name="Procentowy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B1:E36"/>
  <sheetViews>
    <sheetView showGridLines="0" tabSelected="1" zoomScaleNormal="100" workbookViewId="0">
      <pane ySplit="3" topLeftCell="A4" activePane="bottomLeft" state="frozen"/>
      <selection pane="bottomLeft" activeCell="F9" sqref="F9"/>
    </sheetView>
  </sheetViews>
  <sheetFormatPr defaultRowHeight="14.25"/>
  <cols>
    <col min="1" max="1" width="1.625" customWidth="1"/>
    <col min="2" max="2" width="53.75" customWidth="1"/>
    <col min="3" max="3" width="17.375" bestFit="1" customWidth="1"/>
    <col min="4" max="5" width="15.625" customWidth="1"/>
  </cols>
  <sheetData>
    <row r="1" spans="2:5" ht="50.25" customHeight="1" thickBot="1">
      <c r="B1" s="58" t="s">
        <v>143</v>
      </c>
      <c r="C1" s="57"/>
      <c r="D1" s="57"/>
      <c r="E1" s="57"/>
    </row>
    <row r="2" spans="2:5" ht="20.25" customHeight="1" thickBot="1">
      <c r="B2" s="83" t="s">
        <v>23</v>
      </c>
      <c r="C2" s="310" t="s">
        <v>24</v>
      </c>
      <c r="D2" s="311"/>
      <c r="E2" s="312"/>
    </row>
    <row r="3" spans="2:5" ht="20.25" customHeight="1" thickBot="1">
      <c r="B3" s="7" t="s">
        <v>22</v>
      </c>
      <c r="C3" s="308">
        <v>41364</v>
      </c>
      <c r="D3" s="309">
        <v>40999</v>
      </c>
      <c r="E3" s="257" t="s">
        <v>25</v>
      </c>
    </row>
    <row r="4" spans="2:5" ht="30" customHeight="1" thickBot="1">
      <c r="B4" s="75" t="s">
        <v>17</v>
      </c>
      <c r="C4" s="242">
        <f>SUM(C5:C9)</f>
        <v>697076</v>
      </c>
      <c r="D4" s="137">
        <f>SUM(D5:D9)</f>
        <v>669213</v>
      </c>
      <c r="E4" s="253">
        <f>(C4-D4)/D4</f>
        <v>4.1635473309693624E-2</v>
      </c>
    </row>
    <row r="5" spans="2:5" ht="20.25" customHeight="1">
      <c r="B5" s="61" t="s">
        <v>144</v>
      </c>
      <c r="C5" s="96">
        <v>452009</v>
      </c>
      <c r="D5" s="77">
        <v>424674</v>
      </c>
      <c r="E5" s="194">
        <f t="shared" ref="E5:E31" si="0">(C5-D5)/D5</f>
        <v>6.4367020349727092E-2</v>
      </c>
    </row>
    <row r="6" spans="2:5" ht="20.25" customHeight="1">
      <c r="B6" s="61" t="s">
        <v>13</v>
      </c>
      <c r="C6" s="96">
        <v>184218</v>
      </c>
      <c r="D6" s="77">
        <v>201571</v>
      </c>
      <c r="E6" s="194">
        <f t="shared" si="0"/>
        <v>-8.6088772690515999E-2</v>
      </c>
    </row>
    <row r="7" spans="2:5" ht="20.25" customHeight="1">
      <c r="B7" s="61" t="s">
        <v>14</v>
      </c>
      <c r="C7" s="96">
        <v>24867</v>
      </c>
      <c r="D7" s="77">
        <v>23329</v>
      </c>
      <c r="E7" s="194">
        <f t="shared" si="0"/>
        <v>6.5926529212568044E-2</v>
      </c>
    </row>
    <row r="8" spans="2:5" ht="20.25" customHeight="1">
      <c r="B8" s="61" t="s">
        <v>15</v>
      </c>
      <c r="C8" s="96">
        <v>13112</v>
      </c>
      <c r="D8" s="77">
        <v>2720</v>
      </c>
      <c r="E8" s="194">
        <f t="shared" si="0"/>
        <v>3.8205882352941178</v>
      </c>
    </row>
    <row r="9" spans="2:5" ht="20.25" customHeight="1" thickBot="1">
      <c r="B9" s="61" t="s">
        <v>16</v>
      </c>
      <c r="C9" s="96">
        <v>22870</v>
      </c>
      <c r="D9" s="77">
        <v>16919</v>
      </c>
      <c r="E9" s="194">
        <f t="shared" si="0"/>
        <v>0.35173473609551392</v>
      </c>
    </row>
    <row r="10" spans="2:5" ht="30" customHeight="1" thickBot="1">
      <c r="B10" s="136" t="s">
        <v>26</v>
      </c>
      <c r="C10" s="235">
        <f>SUM(C11:C21)</f>
        <v>-512966</v>
      </c>
      <c r="D10" s="146">
        <f>SUM(D11:D21)</f>
        <v>-464565</v>
      </c>
      <c r="E10" s="250">
        <f t="shared" si="0"/>
        <v>0.10418563602509875</v>
      </c>
    </row>
    <row r="11" spans="2:5" ht="20.25" customHeight="1">
      <c r="B11" s="148" t="s">
        <v>29</v>
      </c>
      <c r="C11" s="145">
        <v>-99155</v>
      </c>
      <c r="D11" s="134">
        <v>-100146</v>
      </c>
      <c r="E11" s="193">
        <f t="shared" si="0"/>
        <v>-9.8955524933596953E-3</v>
      </c>
    </row>
    <row r="12" spans="2:5" ht="30" customHeight="1">
      <c r="B12" s="61" t="s">
        <v>31</v>
      </c>
      <c r="C12" s="96">
        <v>-78990</v>
      </c>
      <c r="D12" s="77">
        <v>-71536</v>
      </c>
      <c r="E12" s="194">
        <f t="shared" si="0"/>
        <v>0.10419928427644823</v>
      </c>
    </row>
    <row r="13" spans="2:5" ht="30">
      <c r="B13" s="61" t="s">
        <v>30</v>
      </c>
      <c r="C13" s="96">
        <v>-75604</v>
      </c>
      <c r="D13" s="77">
        <v>-78575</v>
      </c>
      <c r="E13" s="194">
        <f t="shared" si="0"/>
        <v>-3.7811008590518613E-2</v>
      </c>
    </row>
    <row r="14" spans="2:5" ht="20.25" customHeight="1">
      <c r="B14" s="61" t="s">
        <v>91</v>
      </c>
      <c r="C14" s="96">
        <v>-60698</v>
      </c>
      <c r="D14" s="77">
        <v>-54433</v>
      </c>
      <c r="E14" s="194">
        <f t="shared" si="0"/>
        <v>0.11509562214098065</v>
      </c>
    </row>
    <row r="15" spans="2:5" ht="20.25" customHeight="1">
      <c r="B15" s="61" t="s">
        <v>32</v>
      </c>
      <c r="C15" s="96">
        <v>-43090</v>
      </c>
      <c r="D15" s="77">
        <v>-40597</v>
      </c>
      <c r="E15" s="194">
        <f t="shared" si="0"/>
        <v>6.1408478458999431E-2</v>
      </c>
    </row>
    <row r="16" spans="2:5" ht="20.25" customHeight="1">
      <c r="B16" s="61" t="s">
        <v>33</v>
      </c>
      <c r="C16" s="96">
        <v>-38004</v>
      </c>
      <c r="D16" s="77">
        <v>-33671</v>
      </c>
      <c r="E16" s="194">
        <f t="shared" si="0"/>
        <v>0.12868640670012771</v>
      </c>
    </row>
    <row r="17" spans="2:5" ht="20.25" customHeight="1">
      <c r="B17" s="61" t="s">
        <v>34</v>
      </c>
      <c r="C17" s="96">
        <v>-32661</v>
      </c>
      <c r="D17" s="77">
        <v>-28040</v>
      </c>
      <c r="E17" s="194">
        <f t="shared" si="0"/>
        <v>0.16480028530670471</v>
      </c>
    </row>
    <row r="18" spans="2:5" ht="15">
      <c r="B18" s="61" t="s">
        <v>36</v>
      </c>
      <c r="C18" s="96">
        <v>-25923</v>
      </c>
      <c r="D18" s="77">
        <v>-5497</v>
      </c>
      <c r="E18" s="194">
        <f t="shared" si="0"/>
        <v>3.7158450063671093</v>
      </c>
    </row>
    <row r="19" spans="2:5" ht="30" customHeight="1">
      <c r="B19" s="61" t="s">
        <v>35</v>
      </c>
      <c r="C19" s="96">
        <v>-15759</v>
      </c>
      <c r="D19" s="77">
        <v>-10535</v>
      </c>
      <c r="E19" s="194">
        <f>(C19-D19)/D19</f>
        <v>0.49587090650213572</v>
      </c>
    </row>
    <row r="20" spans="2:5" ht="30" customHeight="1">
      <c r="B20" s="61" t="s">
        <v>37</v>
      </c>
      <c r="C20" s="96">
        <v>-6430</v>
      </c>
      <c r="D20" s="77">
        <v>-5918</v>
      </c>
      <c r="E20" s="194">
        <f t="shared" si="0"/>
        <v>8.6515714768502866E-2</v>
      </c>
    </row>
    <row r="21" spans="2:5" ht="15.75" thickBot="1">
      <c r="B21" s="139" t="s">
        <v>38</v>
      </c>
      <c r="C21" s="99">
        <v>-36652</v>
      </c>
      <c r="D21" s="110">
        <v>-35617</v>
      </c>
      <c r="E21" s="195">
        <f t="shared" si="0"/>
        <v>2.9059157144060422E-2</v>
      </c>
    </row>
    <row r="22" spans="2:5" ht="30" customHeight="1" thickBot="1">
      <c r="B22" s="60" t="s">
        <v>18</v>
      </c>
      <c r="C22" s="236">
        <v>504</v>
      </c>
      <c r="D22" s="147">
        <v>-1658</v>
      </c>
      <c r="E22" s="196">
        <f t="shared" si="0"/>
        <v>-1.3039806996381182</v>
      </c>
    </row>
    <row r="23" spans="2:5" ht="30" customHeight="1" thickBot="1">
      <c r="B23" s="136" t="s">
        <v>19</v>
      </c>
      <c r="C23" s="235">
        <f>C4+C10+C22</f>
        <v>184614</v>
      </c>
      <c r="D23" s="135">
        <f>D4+D10+D22</f>
        <v>202990</v>
      </c>
      <c r="E23" s="251">
        <f>(C23-D23)/D23</f>
        <v>-9.052662692743485E-2</v>
      </c>
    </row>
    <row r="24" spans="2:5" ht="30" customHeight="1">
      <c r="B24" s="83" t="s">
        <v>196</v>
      </c>
      <c r="C24" s="237">
        <v>3835</v>
      </c>
      <c r="D24" s="138">
        <v>12477</v>
      </c>
      <c r="E24" s="197">
        <f t="shared" si="0"/>
        <v>-0.69263444738318503</v>
      </c>
    </row>
    <row r="25" spans="2:5" ht="30" customHeight="1">
      <c r="B25" s="20" t="s">
        <v>20</v>
      </c>
      <c r="C25" s="238">
        <v>-80075</v>
      </c>
      <c r="D25" s="78">
        <v>30071</v>
      </c>
      <c r="E25" s="198">
        <f t="shared" si="0"/>
        <v>-3.6628645538891291</v>
      </c>
    </row>
    <row r="26" spans="2:5" ht="30" customHeight="1" thickBot="1">
      <c r="B26" s="139" t="s">
        <v>140</v>
      </c>
      <c r="C26" s="239">
        <v>762</v>
      </c>
      <c r="D26" s="140">
        <v>730</v>
      </c>
      <c r="E26" s="199">
        <f t="shared" si="0"/>
        <v>4.3835616438356165E-2</v>
      </c>
    </row>
    <row r="27" spans="2:5" ht="30" customHeight="1" thickBot="1">
      <c r="B27" s="141" t="s">
        <v>145</v>
      </c>
      <c r="C27" s="240">
        <f>SUM(C23:C26)</f>
        <v>109136</v>
      </c>
      <c r="D27" s="142">
        <f>SUM(D23:D26)</f>
        <v>246268</v>
      </c>
      <c r="E27" s="252">
        <f t="shared" si="0"/>
        <v>-0.55684051521107092</v>
      </c>
    </row>
    <row r="28" spans="2:5" ht="30" customHeight="1" thickBot="1">
      <c r="B28" s="143" t="s">
        <v>21</v>
      </c>
      <c r="C28" s="241">
        <v>-14031</v>
      </c>
      <c r="D28" s="144">
        <v>-41159</v>
      </c>
      <c r="E28" s="200">
        <f t="shared" si="0"/>
        <v>-0.6591025049199446</v>
      </c>
    </row>
    <row r="29" spans="2:5" ht="30" customHeight="1" thickBot="1">
      <c r="B29" s="75" t="s">
        <v>89</v>
      </c>
      <c r="C29" s="242">
        <f>SUM(C27:C28)</f>
        <v>95105</v>
      </c>
      <c r="D29" s="137">
        <f>SUM(D27:D28)</f>
        <v>205109</v>
      </c>
      <c r="E29" s="253">
        <f t="shared" si="0"/>
        <v>-0.53631971293312342</v>
      </c>
    </row>
    <row r="30" spans="2:5" ht="30" customHeight="1" thickBot="1">
      <c r="B30" s="59" t="s">
        <v>139</v>
      </c>
      <c r="C30" s="79">
        <v>95105</v>
      </c>
      <c r="D30" s="80">
        <v>205109</v>
      </c>
      <c r="E30" s="254">
        <f t="shared" si="0"/>
        <v>-0.53631971293312342</v>
      </c>
    </row>
    <row r="31" spans="2:5" ht="30" customHeight="1" thickBot="1">
      <c r="B31" s="60" t="s">
        <v>27</v>
      </c>
      <c r="C31" s="243">
        <v>0.27</v>
      </c>
      <c r="D31" s="81">
        <v>0.59</v>
      </c>
      <c r="E31" s="255">
        <f t="shared" si="0"/>
        <v>-0.5423728813559322</v>
      </c>
    </row>
    <row r="32" spans="2:5" ht="30" customHeight="1" thickBot="1">
      <c r="B32" s="84"/>
      <c r="C32" s="86"/>
      <c r="D32" s="85"/>
      <c r="E32" s="256"/>
    </row>
    <row r="33" spans="2:5" ht="30" customHeight="1">
      <c r="B33" s="87" t="s">
        <v>0</v>
      </c>
      <c r="C33" s="89">
        <f>C23-C14</f>
        <v>245312</v>
      </c>
      <c r="D33" s="88">
        <f>D23-D14</f>
        <v>257423</v>
      </c>
      <c r="E33" s="201">
        <f>(C33-D33)/D33</f>
        <v>-4.704707815540958E-2</v>
      </c>
    </row>
    <row r="34" spans="2:5" ht="30" customHeight="1" thickBot="1">
      <c r="B34" s="90" t="s">
        <v>28</v>
      </c>
      <c r="C34" s="203">
        <f>C33/C4</f>
        <v>0.3519157165072388</v>
      </c>
      <c r="D34" s="202">
        <f>D33/D4</f>
        <v>0.38466527099742531</v>
      </c>
      <c r="E34" s="307" t="s">
        <v>197</v>
      </c>
    </row>
    <row r="35" spans="2:5" ht="15">
      <c r="B35" s="127"/>
      <c r="C35" s="127"/>
      <c r="D35" s="127"/>
      <c r="E35" s="126"/>
    </row>
    <row r="36" spans="2:5">
      <c r="B36" s="57"/>
      <c r="C36" s="57"/>
      <c r="D36" s="57"/>
      <c r="E36" s="57"/>
    </row>
  </sheetData>
  <mergeCells count="1">
    <mergeCell ref="C2:E2"/>
  </mergeCells>
  <pageMargins left="0.7" right="0.7" top="0.75" bottom="0.75" header="0.3" footer="0.3"/>
  <pageSetup paperSize="9" scale="49" orientation="portrait" horizontalDpi="4294967294" verticalDpi="0" r:id="rId1"/>
  <ignoredErrors>
    <ignoredError sqref="C10:D10" formulaRange="1"/>
  </ignoredErrors>
</worksheet>
</file>

<file path=xl/worksheets/sheet2.xml><?xml version="1.0" encoding="utf-8"?>
<worksheet xmlns="http://schemas.openxmlformats.org/spreadsheetml/2006/main" xmlns:r="http://schemas.openxmlformats.org/officeDocument/2006/relationships">
  <dimension ref="B1:U26"/>
  <sheetViews>
    <sheetView showGridLines="0" zoomScaleNormal="100" workbookViewId="0">
      <pane xSplit="2" ySplit="4" topLeftCell="C5" activePane="bottomRight" state="frozen"/>
      <selection pane="topRight" activeCell="C1" sqref="C1"/>
      <selection pane="bottomLeft" activeCell="A5" sqref="A5"/>
      <selection pane="bottomRight" activeCell="C5" sqref="C5"/>
    </sheetView>
  </sheetViews>
  <sheetFormatPr defaultRowHeight="14.25"/>
  <cols>
    <col min="1" max="1" width="1.625" customWidth="1"/>
    <col min="2" max="2" width="31.125" customWidth="1"/>
    <col min="3" max="3" width="15.25" bestFit="1" customWidth="1"/>
    <col min="4" max="4" width="1.125" customWidth="1"/>
    <col min="5" max="5" width="15.25" bestFit="1" customWidth="1"/>
    <col min="6" max="6" width="1.125" customWidth="1"/>
    <col min="7" max="7" width="9.625" customWidth="1"/>
    <col min="8" max="9" width="15.25" bestFit="1" customWidth="1"/>
    <col min="10" max="10" width="9.625" customWidth="1"/>
    <col min="11" max="12" width="15.25" bestFit="1" customWidth="1"/>
    <col min="13" max="13" width="9.625" customWidth="1"/>
    <col min="14" max="15" width="15.25" bestFit="1" customWidth="1"/>
    <col min="16" max="16" width="9.625" customWidth="1"/>
  </cols>
  <sheetData>
    <row r="1" spans="2:21" ht="50.25" customHeight="1" thickBot="1">
      <c r="B1" s="58" t="s">
        <v>143</v>
      </c>
      <c r="C1" s="57"/>
      <c r="D1" s="57"/>
      <c r="E1" s="57"/>
      <c r="F1" s="57"/>
      <c r="G1" s="57"/>
      <c r="H1" s="57"/>
      <c r="I1" s="57"/>
      <c r="J1" s="57"/>
      <c r="K1" s="57"/>
      <c r="L1" s="57"/>
      <c r="M1" s="57"/>
      <c r="N1" s="57"/>
      <c r="O1" s="57"/>
      <c r="P1" s="57"/>
    </row>
    <row r="2" spans="2:21" s="95" customFormat="1" ht="30" customHeight="1" thickBot="1">
      <c r="B2" s="100"/>
      <c r="C2" s="313" t="s">
        <v>45</v>
      </c>
      <c r="D2" s="314"/>
      <c r="E2" s="314"/>
      <c r="F2" s="314"/>
      <c r="G2" s="315"/>
      <c r="H2" s="313" t="s">
        <v>46</v>
      </c>
      <c r="I2" s="314"/>
      <c r="J2" s="315"/>
      <c r="K2" s="313" t="s">
        <v>47</v>
      </c>
      <c r="L2" s="314"/>
      <c r="M2" s="315"/>
      <c r="N2" s="313" t="s">
        <v>48</v>
      </c>
      <c r="O2" s="314"/>
      <c r="P2" s="315"/>
      <c r="Q2" s="47"/>
    </row>
    <row r="3" spans="2:21" s="95" customFormat="1" ht="20.25" customHeight="1" thickBot="1">
      <c r="B3" s="101"/>
      <c r="C3" s="310" t="s">
        <v>24</v>
      </c>
      <c r="D3" s="311"/>
      <c r="E3" s="311"/>
      <c r="F3" s="311"/>
      <c r="G3" s="312"/>
      <c r="H3" s="310" t="s">
        <v>24</v>
      </c>
      <c r="I3" s="311"/>
      <c r="J3" s="312"/>
      <c r="K3" s="310" t="s">
        <v>24</v>
      </c>
      <c r="L3" s="311"/>
      <c r="M3" s="312"/>
      <c r="N3" s="310" t="s">
        <v>24</v>
      </c>
      <c r="O3" s="311"/>
      <c r="P3" s="312"/>
      <c r="Q3" s="47"/>
      <c r="R3" s="129"/>
      <c r="S3" s="129"/>
      <c r="T3" s="129"/>
      <c r="U3" s="129"/>
    </row>
    <row r="4" spans="2:21" s="116" customFormat="1" ht="20.25" customHeight="1" thickBot="1">
      <c r="B4" s="7" t="s">
        <v>22</v>
      </c>
      <c r="C4" s="290">
        <v>41364</v>
      </c>
      <c r="D4" s="291"/>
      <c r="E4" s="292">
        <v>40999</v>
      </c>
      <c r="F4" s="117"/>
      <c r="G4" s="118" t="s">
        <v>49</v>
      </c>
      <c r="H4" s="290">
        <v>41364</v>
      </c>
      <c r="I4" s="292">
        <v>40999</v>
      </c>
      <c r="J4" s="118" t="s">
        <v>49</v>
      </c>
      <c r="K4" s="296">
        <v>41364</v>
      </c>
      <c r="L4" s="295">
        <v>40999</v>
      </c>
      <c r="M4" s="297" t="s">
        <v>49</v>
      </c>
      <c r="N4" s="293">
        <v>41364</v>
      </c>
      <c r="O4" s="294">
        <v>40999</v>
      </c>
      <c r="P4" s="128" t="s">
        <v>49</v>
      </c>
      <c r="Q4" s="115"/>
      <c r="R4" s="130"/>
      <c r="S4" s="130"/>
      <c r="T4" s="130"/>
      <c r="U4" s="130"/>
    </row>
    <row r="5" spans="2:21" s="95" customFormat="1" ht="20.25" customHeight="1">
      <c r="B5" s="102" t="s">
        <v>39</v>
      </c>
      <c r="C5" s="155">
        <v>476659</v>
      </c>
      <c r="D5" s="66"/>
      <c r="E5" s="67">
        <v>433670</v>
      </c>
      <c r="F5" s="67"/>
      <c r="G5" s="156">
        <f>C5-E5</f>
        <v>42989</v>
      </c>
      <c r="H5" s="155">
        <v>220417</v>
      </c>
      <c r="I5" s="67">
        <v>235543</v>
      </c>
      <c r="J5" s="67">
        <f>H5-I5</f>
        <v>-15126</v>
      </c>
      <c r="K5" s="161">
        <v>0</v>
      </c>
      <c r="L5" s="157">
        <v>0</v>
      </c>
      <c r="M5" s="162">
        <f>K5-L5</f>
        <v>0</v>
      </c>
      <c r="N5" s="149">
        <f>C5+H5+K5</f>
        <v>697076</v>
      </c>
      <c r="O5" s="134">
        <f>E5+I5+L5</f>
        <v>669213</v>
      </c>
      <c r="P5" s="158">
        <f>N5-O5</f>
        <v>27863</v>
      </c>
      <c r="Q5" s="47"/>
      <c r="R5" s="131"/>
      <c r="S5" s="131"/>
      <c r="T5" s="131"/>
      <c r="U5" s="129"/>
    </row>
    <row r="6" spans="2:21" s="95" customFormat="1" ht="20.25" customHeight="1">
      <c r="B6" s="103" t="s">
        <v>40</v>
      </c>
      <c r="C6" s="34">
        <v>5372</v>
      </c>
      <c r="D6" s="48"/>
      <c r="E6" s="35">
        <v>754</v>
      </c>
      <c r="F6" s="35"/>
      <c r="G6" s="106">
        <f t="shared" ref="G6:G11" si="0">C6-E6</f>
        <v>4618</v>
      </c>
      <c r="H6" s="34">
        <v>24827</v>
      </c>
      <c r="I6" s="35">
        <v>26842</v>
      </c>
      <c r="J6" s="35">
        <f t="shared" ref="J6:J11" si="1">H6-I6</f>
        <v>-2015</v>
      </c>
      <c r="K6" s="34">
        <v>-30199</v>
      </c>
      <c r="L6" s="35">
        <v>-27596</v>
      </c>
      <c r="M6" s="109">
        <f t="shared" ref="M6:M10" si="2">K6-L6</f>
        <v>-2603</v>
      </c>
      <c r="N6" s="160">
        <f t="shared" ref="N6:N11" si="3">C6+H6+K6</f>
        <v>0</v>
      </c>
      <c r="O6" s="120">
        <f t="shared" ref="O6:O11" si="4">E6+I6+L6</f>
        <v>0</v>
      </c>
      <c r="P6" s="121">
        <f t="shared" ref="P6:P11" si="5">N6-O6</f>
        <v>0</v>
      </c>
      <c r="Q6" s="47"/>
      <c r="R6" s="132"/>
      <c r="S6" s="132"/>
      <c r="T6" s="132"/>
      <c r="U6" s="129"/>
    </row>
    <row r="7" spans="2:21" s="95" customFormat="1" ht="20.25" customHeight="1">
      <c r="B7" s="104" t="s">
        <v>41</v>
      </c>
      <c r="C7" s="97">
        <v>482031</v>
      </c>
      <c r="D7" s="154"/>
      <c r="E7" s="107">
        <v>434424</v>
      </c>
      <c r="F7" s="107"/>
      <c r="G7" s="112">
        <f t="shared" si="0"/>
        <v>47607</v>
      </c>
      <c r="H7" s="97">
        <v>245244</v>
      </c>
      <c r="I7" s="107">
        <v>262385</v>
      </c>
      <c r="J7" s="107">
        <f t="shared" si="1"/>
        <v>-17141</v>
      </c>
      <c r="K7" s="97">
        <v>-30199</v>
      </c>
      <c r="L7" s="107">
        <v>-27596</v>
      </c>
      <c r="M7" s="113">
        <f t="shared" si="2"/>
        <v>-2603</v>
      </c>
      <c r="N7" s="159">
        <f t="shared" si="3"/>
        <v>697076</v>
      </c>
      <c r="O7" s="78">
        <f t="shared" si="4"/>
        <v>669213</v>
      </c>
      <c r="P7" s="113">
        <f t="shared" si="5"/>
        <v>27863</v>
      </c>
      <c r="Q7" s="47"/>
      <c r="R7" s="133"/>
      <c r="S7" s="133"/>
      <c r="T7" s="133"/>
      <c r="U7" s="129"/>
    </row>
    <row r="8" spans="2:21" s="95" customFormat="1" ht="20.25" customHeight="1">
      <c r="B8" s="104" t="s">
        <v>0</v>
      </c>
      <c r="C8" s="97">
        <v>164678</v>
      </c>
      <c r="D8" s="154"/>
      <c r="E8" s="107">
        <v>165420</v>
      </c>
      <c r="F8" s="107"/>
      <c r="G8" s="112">
        <f t="shared" si="0"/>
        <v>-742</v>
      </c>
      <c r="H8" s="97">
        <v>80634</v>
      </c>
      <c r="I8" s="107">
        <v>92003</v>
      </c>
      <c r="J8" s="107">
        <f t="shared" si="1"/>
        <v>-11369</v>
      </c>
      <c r="K8" s="119">
        <v>0</v>
      </c>
      <c r="L8" s="120">
        <v>0</v>
      </c>
      <c r="M8" s="113">
        <f t="shared" si="2"/>
        <v>0</v>
      </c>
      <c r="N8" s="159">
        <f t="shared" si="3"/>
        <v>245312</v>
      </c>
      <c r="O8" s="78">
        <f t="shared" si="4"/>
        <v>257423</v>
      </c>
      <c r="P8" s="113">
        <f t="shared" si="5"/>
        <v>-12111</v>
      </c>
      <c r="Q8" s="47"/>
      <c r="R8" s="133"/>
      <c r="S8" s="133"/>
      <c r="T8" s="133"/>
      <c r="U8" s="129"/>
    </row>
    <row r="9" spans="2:21" s="95" customFormat="1" ht="20.25" customHeight="1">
      <c r="B9" s="104" t="s">
        <v>42</v>
      </c>
      <c r="C9" s="97">
        <v>112528</v>
      </c>
      <c r="D9" s="154"/>
      <c r="E9" s="107">
        <v>122285</v>
      </c>
      <c r="F9" s="107"/>
      <c r="G9" s="112">
        <f t="shared" si="0"/>
        <v>-9757</v>
      </c>
      <c r="H9" s="97">
        <v>72685</v>
      </c>
      <c r="I9" s="107">
        <v>82001</v>
      </c>
      <c r="J9" s="107">
        <f t="shared" si="1"/>
        <v>-9316</v>
      </c>
      <c r="K9" s="97">
        <v>-599</v>
      </c>
      <c r="L9" s="107">
        <v>-1296</v>
      </c>
      <c r="M9" s="113">
        <f t="shared" si="2"/>
        <v>697</v>
      </c>
      <c r="N9" s="159">
        <f t="shared" si="3"/>
        <v>184614</v>
      </c>
      <c r="O9" s="78">
        <f t="shared" si="4"/>
        <v>202990</v>
      </c>
      <c r="P9" s="113">
        <f t="shared" si="5"/>
        <v>-18376</v>
      </c>
      <c r="Q9" s="47"/>
      <c r="R9" s="133"/>
      <c r="S9" s="133"/>
      <c r="T9" s="133"/>
      <c r="U9" s="129"/>
    </row>
    <row r="10" spans="2:21" s="95" customFormat="1" ht="48" customHeight="1">
      <c r="B10" s="103" t="s">
        <v>43</v>
      </c>
      <c r="C10" s="97">
        <v>72536</v>
      </c>
      <c r="D10" s="154" t="s">
        <v>12</v>
      </c>
      <c r="E10" s="35">
        <v>52145</v>
      </c>
      <c r="F10" s="35" t="s">
        <v>12</v>
      </c>
      <c r="G10" s="106">
        <f t="shared" si="0"/>
        <v>20391</v>
      </c>
      <c r="H10" s="97">
        <v>4130</v>
      </c>
      <c r="I10" s="35">
        <v>8158</v>
      </c>
      <c r="J10" s="35">
        <f t="shared" si="1"/>
        <v>-4028</v>
      </c>
      <c r="K10" s="119">
        <v>0</v>
      </c>
      <c r="L10" s="120">
        <v>0</v>
      </c>
      <c r="M10" s="121">
        <f t="shared" si="2"/>
        <v>0</v>
      </c>
      <c r="N10" s="76">
        <f t="shared" si="3"/>
        <v>76666</v>
      </c>
      <c r="O10" s="77">
        <f t="shared" si="4"/>
        <v>60303</v>
      </c>
      <c r="P10" s="109">
        <f t="shared" si="5"/>
        <v>16363</v>
      </c>
      <c r="Q10" s="47"/>
      <c r="R10" s="133"/>
      <c r="S10" s="133"/>
      <c r="T10" s="133"/>
      <c r="U10" s="129"/>
    </row>
    <row r="11" spans="2:21" s="95" customFormat="1" ht="32.25" customHeight="1">
      <c r="B11" s="103" t="s">
        <v>195</v>
      </c>
      <c r="C11" s="97">
        <v>51383</v>
      </c>
      <c r="D11" s="154"/>
      <c r="E11" s="35">
        <v>41347</v>
      </c>
      <c r="F11" s="35"/>
      <c r="G11" s="106">
        <f t="shared" si="0"/>
        <v>10036</v>
      </c>
      <c r="H11" s="97">
        <v>7949</v>
      </c>
      <c r="I11" s="35">
        <v>10002</v>
      </c>
      <c r="J11" s="35">
        <f t="shared" si="1"/>
        <v>-2053</v>
      </c>
      <c r="K11" s="97">
        <v>599</v>
      </c>
      <c r="L11" s="35">
        <v>1296</v>
      </c>
      <c r="M11" s="121"/>
      <c r="N11" s="76">
        <f t="shared" si="3"/>
        <v>59931</v>
      </c>
      <c r="O11" s="77">
        <f t="shared" si="4"/>
        <v>52645</v>
      </c>
      <c r="P11" s="109">
        <f t="shared" si="5"/>
        <v>7286</v>
      </c>
      <c r="Q11" s="47"/>
      <c r="R11" s="131"/>
      <c r="S11" s="131"/>
      <c r="T11" s="131"/>
      <c r="U11" s="129"/>
    </row>
    <row r="12" spans="2:21" s="95" customFormat="1" ht="20.25" customHeight="1" thickBot="1">
      <c r="B12" s="105" t="s">
        <v>137</v>
      </c>
      <c r="C12" s="98">
        <v>767</v>
      </c>
      <c r="D12" s="56"/>
      <c r="E12" s="62">
        <v>1788</v>
      </c>
      <c r="F12" s="62"/>
      <c r="G12" s="108">
        <f>C12-E12</f>
        <v>-1021</v>
      </c>
      <c r="H12" s="245">
        <v>0</v>
      </c>
      <c r="I12" s="244">
        <v>0</v>
      </c>
      <c r="J12" s="244">
        <f>H12-I12</f>
        <v>0</v>
      </c>
      <c r="K12" s="245">
        <v>0</v>
      </c>
      <c r="L12" s="244">
        <v>0</v>
      </c>
      <c r="M12" s="246">
        <f>K12-L12</f>
        <v>0</v>
      </c>
      <c r="N12" s="150">
        <f>C12+H12+K12</f>
        <v>767</v>
      </c>
      <c r="O12" s="110">
        <f>E12+I12+L12</f>
        <v>1788</v>
      </c>
      <c r="P12" s="111">
        <f>N12-O12</f>
        <v>-1021</v>
      </c>
      <c r="Q12" s="47"/>
      <c r="R12" s="129"/>
      <c r="S12" s="129"/>
      <c r="T12" s="129"/>
      <c r="U12" s="129"/>
    </row>
    <row r="13" spans="2:21" s="95" customFormat="1" ht="20.25" customHeight="1">
      <c r="B13" s="153" t="s">
        <v>44</v>
      </c>
      <c r="C13" s="114"/>
      <c r="D13" s="114"/>
      <c r="E13" s="114"/>
      <c r="F13" s="114"/>
      <c r="G13" s="114"/>
      <c r="H13" s="114"/>
      <c r="I13" s="114"/>
      <c r="J13" s="114"/>
      <c r="K13" s="114"/>
      <c r="L13" s="114"/>
      <c r="M13" s="114"/>
      <c r="N13" s="114"/>
      <c r="O13" s="114"/>
      <c r="P13" s="114"/>
      <c r="Q13" s="47"/>
      <c r="R13" s="129"/>
      <c r="S13" s="129"/>
      <c r="T13" s="129"/>
      <c r="U13" s="129"/>
    </row>
    <row r="14" spans="2:21" ht="15">
      <c r="B14" s="153"/>
      <c r="G14" s="91"/>
      <c r="H14" s="2"/>
      <c r="I14" s="91"/>
      <c r="J14" s="91"/>
      <c r="K14" s="2"/>
      <c r="L14" s="2"/>
      <c r="M14" s="2"/>
      <c r="N14" s="2"/>
      <c r="O14" s="2"/>
      <c r="P14" s="2"/>
      <c r="Q14" s="2"/>
    </row>
    <row r="15" spans="2:21" ht="15">
      <c r="B15" s="173"/>
      <c r="G15" s="92"/>
      <c r="H15" s="163"/>
      <c r="I15" s="163"/>
      <c r="J15" s="132"/>
      <c r="K15" s="298"/>
      <c r="L15" s="299"/>
      <c r="M15" s="299"/>
      <c r="N15" s="163"/>
      <c r="O15" s="163"/>
      <c r="P15" s="163"/>
      <c r="Q15" s="300"/>
      <c r="R15" s="152"/>
    </row>
    <row r="16" spans="2:21" ht="15">
      <c r="B16" s="172"/>
      <c r="G16" s="91"/>
      <c r="H16" s="163"/>
      <c r="I16" s="163"/>
      <c r="J16" s="163"/>
      <c r="K16" s="301"/>
      <c r="L16" s="299"/>
      <c r="M16" s="299"/>
      <c r="N16" s="163"/>
      <c r="O16" s="163"/>
      <c r="P16" s="163"/>
      <c r="Q16" s="302"/>
      <c r="R16" s="152"/>
    </row>
    <row r="17" spans="2:18" ht="15">
      <c r="B17" s="172"/>
      <c r="G17" s="91"/>
      <c r="H17" s="167"/>
      <c r="I17" s="167"/>
      <c r="J17" s="167"/>
      <c r="K17" s="303"/>
      <c r="L17" s="299"/>
      <c r="M17" s="299"/>
      <c r="N17" s="167"/>
      <c r="O17" s="167"/>
      <c r="P17" s="167"/>
      <c r="Q17" s="304"/>
      <c r="R17" s="152"/>
    </row>
    <row r="18" spans="2:18" ht="15">
      <c r="B18" s="174"/>
      <c r="G18" s="91"/>
      <c r="H18" s="167"/>
      <c r="I18" s="167"/>
      <c r="J18" s="167"/>
      <c r="K18" s="303"/>
      <c r="L18" s="299"/>
      <c r="M18" s="299"/>
      <c r="N18" s="167"/>
      <c r="O18" s="167"/>
      <c r="P18" s="167"/>
      <c r="Q18" s="304"/>
      <c r="R18" s="152"/>
    </row>
    <row r="19" spans="2:18" ht="15">
      <c r="B19" s="174"/>
      <c r="G19" s="93"/>
      <c r="H19" s="167"/>
      <c r="I19" s="167"/>
      <c r="J19" s="167"/>
      <c r="K19" s="303"/>
      <c r="L19" s="299"/>
      <c r="M19" s="299"/>
      <c r="N19" s="167"/>
      <c r="O19" s="167"/>
      <c r="P19" s="167"/>
      <c r="Q19" s="304"/>
      <c r="R19" s="152"/>
    </row>
    <row r="20" spans="2:18" ht="15">
      <c r="B20" s="174"/>
      <c r="G20" s="94"/>
      <c r="H20" s="167"/>
      <c r="I20" s="167"/>
      <c r="J20" s="132"/>
      <c r="K20" s="298"/>
      <c r="L20" s="299"/>
      <c r="M20" s="299"/>
      <c r="N20" s="163"/>
      <c r="O20" s="163"/>
      <c r="P20" s="163"/>
      <c r="Q20" s="298"/>
      <c r="R20" s="152"/>
    </row>
    <row r="21" spans="2:18" ht="15">
      <c r="B21" s="172"/>
      <c r="G21" s="93"/>
      <c r="H21" s="167"/>
      <c r="I21" s="167"/>
      <c r="J21" s="167"/>
      <c r="K21" s="298"/>
      <c r="L21" s="299"/>
      <c r="M21" s="299"/>
      <c r="N21" s="163"/>
      <c r="O21" s="163"/>
      <c r="P21" s="163"/>
      <c r="Q21" s="298"/>
      <c r="R21" s="152"/>
    </row>
    <row r="22" spans="2:18" ht="15">
      <c r="B22" s="172"/>
      <c r="C22" s="2"/>
      <c r="D22" s="2"/>
      <c r="E22" s="2"/>
      <c r="F22" s="2"/>
      <c r="G22" s="2"/>
      <c r="H22" s="163"/>
      <c r="I22" s="163"/>
      <c r="J22" s="132"/>
      <c r="K22" s="301"/>
      <c r="L22" s="299"/>
      <c r="M22" s="299"/>
      <c r="N22" s="163"/>
      <c r="O22" s="163"/>
      <c r="P22" s="163"/>
      <c r="Q22" s="298"/>
      <c r="R22" s="152"/>
    </row>
    <row r="23" spans="2:18">
      <c r="B23" s="152"/>
      <c r="H23" s="305"/>
      <c r="I23" s="305"/>
      <c r="J23" s="301"/>
      <c r="K23" s="301"/>
      <c r="L23" s="152"/>
      <c r="M23" s="152"/>
      <c r="N23" s="152"/>
      <c r="O23" s="152"/>
      <c r="P23" s="152"/>
      <c r="Q23" s="152"/>
      <c r="R23" s="152"/>
    </row>
    <row r="24" spans="2:18">
      <c r="B24" s="152"/>
      <c r="H24" s="305"/>
      <c r="I24" s="305"/>
      <c r="J24" s="301"/>
      <c r="K24" s="301"/>
      <c r="L24" s="152"/>
      <c r="M24" s="152"/>
      <c r="N24" s="152"/>
      <c r="O24" s="152"/>
      <c r="P24" s="152"/>
      <c r="Q24" s="152"/>
      <c r="R24" s="152"/>
    </row>
    <row r="25" spans="2:18">
      <c r="H25" s="306"/>
      <c r="I25" s="288"/>
      <c r="J25" s="298"/>
      <c r="K25" s="298"/>
      <c r="L25" s="152"/>
      <c r="M25" s="152"/>
      <c r="N25" s="152"/>
      <c r="O25" s="152"/>
      <c r="P25" s="152"/>
      <c r="Q25" s="152"/>
      <c r="R25" s="152"/>
    </row>
    <row r="26" spans="2:18">
      <c r="H26" s="288"/>
      <c r="I26" s="306"/>
      <c r="J26" s="301"/>
      <c r="K26" s="298"/>
      <c r="L26" s="152"/>
      <c r="M26" s="152"/>
      <c r="N26" s="152"/>
      <c r="O26" s="152"/>
      <c r="P26" s="152"/>
      <c r="Q26" s="152"/>
      <c r="R26" s="152"/>
    </row>
  </sheetData>
  <mergeCells count="8">
    <mergeCell ref="N2:P2"/>
    <mergeCell ref="N3:P3"/>
    <mergeCell ref="C2:G2"/>
    <mergeCell ref="H3:J3"/>
    <mergeCell ref="H2:J2"/>
    <mergeCell ref="C3:G3"/>
    <mergeCell ref="K2:M2"/>
    <mergeCell ref="K3:M3"/>
  </mergeCells>
  <pageMargins left="0.7" right="0.7" top="0.75" bottom="0.75" header="0.3" footer="0.3"/>
  <pageSetup paperSize="9" scale="41" orientation="portrait" horizontalDpi="4294967294" verticalDpi="0" r:id="rId1"/>
</worksheet>
</file>

<file path=xl/worksheets/sheet3.xml><?xml version="1.0" encoding="utf-8"?>
<worksheet xmlns="http://schemas.openxmlformats.org/spreadsheetml/2006/main" xmlns:r="http://schemas.openxmlformats.org/officeDocument/2006/relationships">
  <dimension ref="A1:J48"/>
  <sheetViews>
    <sheetView showGridLines="0" zoomScaleNormal="100" workbookViewId="0">
      <pane ySplit="2" topLeftCell="A3" activePane="bottomLeft" state="frozen"/>
      <selection pane="bottomLeft" activeCell="G8" sqref="G8"/>
    </sheetView>
  </sheetViews>
  <sheetFormatPr defaultRowHeight="14.25"/>
  <cols>
    <col min="1" max="1" width="1.625" style="57" customWidth="1"/>
    <col min="2" max="2" width="52.375" bestFit="1" customWidth="1"/>
    <col min="3" max="4" width="17.375" bestFit="1" customWidth="1"/>
    <col min="5" max="5" width="15.625" customWidth="1"/>
    <col min="8" max="8" width="10.625" customWidth="1"/>
  </cols>
  <sheetData>
    <row r="1" spans="2:10" ht="50.25" customHeight="1" thickBot="1">
      <c r="B1" s="58" t="s">
        <v>143</v>
      </c>
      <c r="C1" s="57"/>
      <c r="D1" s="57"/>
      <c r="E1" s="57"/>
    </row>
    <row r="2" spans="2:10" ht="40.5" customHeight="1" thickBot="1">
      <c r="B2" s="82" t="s">
        <v>50</v>
      </c>
      <c r="C2" s="286">
        <v>41364</v>
      </c>
      <c r="D2" s="287">
        <v>41274</v>
      </c>
      <c r="E2" s="23" t="s">
        <v>25</v>
      </c>
    </row>
    <row r="3" spans="2:10" ht="30" customHeight="1" thickBot="1">
      <c r="B3" s="122" t="s">
        <v>132</v>
      </c>
      <c r="C3" s="125"/>
      <c r="D3" s="123"/>
      <c r="E3" s="124"/>
      <c r="H3" s="152"/>
      <c r="I3" s="152"/>
    </row>
    <row r="4" spans="2:10" ht="20.25" customHeight="1">
      <c r="B4" s="28" t="s">
        <v>51</v>
      </c>
      <c r="C4" s="66">
        <v>419894</v>
      </c>
      <c r="D4" s="67">
        <v>420060</v>
      </c>
      <c r="E4" s="189">
        <f t="shared" ref="E4:E23" si="0">(C4-D4)/D4</f>
        <v>-3.9518164071799264E-4</v>
      </c>
      <c r="H4" s="163"/>
      <c r="I4" s="163"/>
      <c r="J4" s="152"/>
    </row>
    <row r="5" spans="2:10" ht="20.25" customHeight="1">
      <c r="B5" s="29" t="s">
        <v>52</v>
      </c>
      <c r="C5" s="48">
        <v>266252</v>
      </c>
      <c r="D5" s="35">
        <v>276407</v>
      </c>
      <c r="E5" s="190">
        <f t="shared" si="0"/>
        <v>-3.6739301103083495E-2</v>
      </c>
      <c r="H5" s="163"/>
      <c r="I5" s="163"/>
      <c r="J5" s="152"/>
    </row>
    <row r="6" spans="2:10" ht="20.25" customHeight="1">
      <c r="B6" s="29" t="s">
        <v>53</v>
      </c>
      <c r="C6" s="48">
        <v>2568033</v>
      </c>
      <c r="D6" s="35">
        <v>2568033</v>
      </c>
      <c r="E6" s="190">
        <f t="shared" si="0"/>
        <v>0</v>
      </c>
      <c r="H6" s="163"/>
      <c r="I6" s="163"/>
      <c r="J6" s="152"/>
    </row>
    <row r="7" spans="2:10" ht="20.25" customHeight="1">
      <c r="B7" s="29" t="s">
        <v>54</v>
      </c>
      <c r="C7" s="48">
        <v>847800</v>
      </c>
      <c r="D7" s="35">
        <v>847800</v>
      </c>
      <c r="E7" s="190">
        <f t="shared" si="0"/>
        <v>0</v>
      </c>
      <c r="H7" s="163"/>
      <c r="I7" s="163"/>
      <c r="J7" s="152"/>
    </row>
    <row r="8" spans="2:10" ht="20.25" customHeight="1">
      <c r="B8" s="29" t="s">
        <v>55</v>
      </c>
      <c r="C8" s="48">
        <v>82841</v>
      </c>
      <c r="D8" s="35">
        <v>81380</v>
      </c>
      <c r="E8" s="190">
        <f t="shared" si="0"/>
        <v>1.7952813959203735E-2</v>
      </c>
      <c r="H8" s="163"/>
      <c r="I8" s="163"/>
      <c r="J8" s="152"/>
    </row>
    <row r="9" spans="2:10" ht="20.25" customHeight="1">
      <c r="B9" s="29" t="s">
        <v>56</v>
      </c>
      <c r="C9" s="48">
        <v>104074</v>
      </c>
      <c r="D9" s="35">
        <v>97988</v>
      </c>
      <c r="E9" s="190">
        <f t="shared" si="0"/>
        <v>6.2109646079111729E-2</v>
      </c>
      <c r="H9" s="163"/>
      <c r="I9" s="163"/>
      <c r="J9" s="152"/>
    </row>
    <row r="10" spans="2:10" ht="20.25" customHeight="1">
      <c r="B10" s="29" t="s">
        <v>57</v>
      </c>
      <c r="C10" s="48">
        <v>8336</v>
      </c>
      <c r="D10" s="35">
        <v>8357</v>
      </c>
      <c r="E10" s="190">
        <f t="shared" si="0"/>
        <v>-2.5128634677515855E-3</v>
      </c>
      <c r="H10" s="163"/>
      <c r="I10" s="163"/>
      <c r="J10" s="152"/>
    </row>
    <row r="11" spans="2:10" ht="20.25" customHeight="1">
      <c r="B11" s="29" t="s">
        <v>58</v>
      </c>
      <c r="C11" s="48">
        <v>34399</v>
      </c>
      <c r="D11" s="35">
        <v>35125</v>
      </c>
      <c r="E11" s="190">
        <f t="shared" si="0"/>
        <v>-2.0669039145907474E-2</v>
      </c>
      <c r="H11" s="163"/>
      <c r="I11" s="163"/>
      <c r="J11" s="152"/>
    </row>
    <row r="12" spans="2:10" ht="20.25" customHeight="1">
      <c r="B12" s="29" t="s">
        <v>59</v>
      </c>
      <c r="C12" s="48">
        <v>62960</v>
      </c>
      <c r="D12" s="35">
        <v>109642</v>
      </c>
      <c r="E12" s="190">
        <f t="shared" si="0"/>
        <v>-0.42576749785666079</v>
      </c>
      <c r="H12" s="163"/>
      <c r="I12" s="163"/>
      <c r="J12" s="152"/>
    </row>
    <row r="13" spans="2:10" ht="20.25" customHeight="1" thickBot="1">
      <c r="B13" s="59" t="s">
        <v>60</v>
      </c>
      <c r="C13" s="56">
        <v>30260</v>
      </c>
      <c r="D13" s="62">
        <v>31356</v>
      </c>
      <c r="E13" s="191">
        <f t="shared" si="0"/>
        <v>-3.4953437938512563E-2</v>
      </c>
      <c r="H13" s="163"/>
      <c r="I13" s="163"/>
      <c r="J13" s="152"/>
    </row>
    <row r="14" spans="2:10" ht="30" customHeight="1" thickBot="1">
      <c r="B14" s="164" t="s">
        <v>61</v>
      </c>
      <c r="C14" s="165">
        <f>SUM(C4:C13)</f>
        <v>4424849</v>
      </c>
      <c r="D14" s="166">
        <f>SUM(D4:D13)</f>
        <v>4476148</v>
      </c>
      <c r="E14" s="204">
        <f t="shared" si="0"/>
        <v>-1.1460523646671199E-2</v>
      </c>
      <c r="H14" s="167"/>
      <c r="I14" s="167"/>
      <c r="J14" s="152"/>
    </row>
    <row r="15" spans="2:10" ht="20.25" customHeight="1">
      <c r="B15" s="29" t="s">
        <v>62</v>
      </c>
      <c r="C15" s="48">
        <v>155399</v>
      </c>
      <c r="D15" s="35">
        <v>141652</v>
      </c>
      <c r="E15" s="190">
        <f t="shared" si="0"/>
        <v>9.7047694349532657E-2</v>
      </c>
      <c r="H15" s="163"/>
      <c r="I15" s="163"/>
      <c r="J15" s="152"/>
    </row>
    <row r="16" spans="2:10" ht="20.25" customHeight="1">
      <c r="B16" s="29" t="s">
        <v>63</v>
      </c>
      <c r="C16" s="48">
        <v>150701</v>
      </c>
      <c r="D16" s="35">
        <v>161974</v>
      </c>
      <c r="E16" s="190">
        <f t="shared" si="0"/>
        <v>-6.9597589736624402E-2</v>
      </c>
      <c r="H16" s="289"/>
      <c r="I16" s="163"/>
      <c r="J16" s="152"/>
    </row>
    <row r="17" spans="2:10" ht="20.25" customHeight="1">
      <c r="B17" s="29" t="s">
        <v>64</v>
      </c>
      <c r="C17" s="48">
        <v>403593</v>
      </c>
      <c r="D17" s="35">
        <v>375659</v>
      </c>
      <c r="E17" s="190">
        <f t="shared" si="0"/>
        <v>7.4359991375156725E-2</v>
      </c>
      <c r="H17" s="163"/>
      <c r="I17" s="163"/>
      <c r="J17" s="152"/>
    </row>
    <row r="18" spans="2:10" ht="20.25" customHeight="1">
      <c r="B18" s="29" t="s">
        <v>65</v>
      </c>
      <c r="C18" s="48">
        <v>1372</v>
      </c>
      <c r="D18" s="35">
        <v>6494</v>
      </c>
      <c r="E18" s="190">
        <f t="shared" si="0"/>
        <v>-0.7887280566676933</v>
      </c>
      <c r="H18" s="163"/>
      <c r="I18" s="163"/>
      <c r="J18" s="152"/>
    </row>
    <row r="19" spans="2:10" ht="20.25" customHeight="1">
      <c r="B19" s="29" t="s">
        <v>66</v>
      </c>
      <c r="C19" s="48">
        <v>60035</v>
      </c>
      <c r="D19" s="35">
        <v>57096</v>
      </c>
      <c r="E19" s="190">
        <f t="shared" si="0"/>
        <v>5.147470926159451E-2</v>
      </c>
      <c r="H19" s="163"/>
      <c r="I19" s="163"/>
      <c r="J19" s="152"/>
    </row>
    <row r="20" spans="2:10" ht="20.25" customHeight="1">
      <c r="B20" s="29" t="s">
        <v>67</v>
      </c>
      <c r="C20" s="48">
        <v>109187</v>
      </c>
      <c r="D20" s="35">
        <v>71968</v>
      </c>
      <c r="E20" s="190">
        <f t="shared" si="0"/>
        <v>0.51716040462427748</v>
      </c>
      <c r="H20" s="163"/>
      <c r="I20" s="163"/>
      <c r="J20" s="152"/>
    </row>
    <row r="21" spans="2:10" ht="20.25" customHeight="1" thickBot="1">
      <c r="B21" s="29" t="s">
        <v>68</v>
      </c>
      <c r="C21" s="48">
        <v>324338</v>
      </c>
      <c r="D21" s="35">
        <v>270354</v>
      </c>
      <c r="E21" s="190">
        <f t="shared" si="0"/>
        <v>0.1996789394645539</v>
      </c>
      <c r="H21" s="163"/>
      <c r="I21" s="163"/>
      <c r="J21" s="152"/>
    </row>
    <row r="22" spans="2:10" ht="30" customHeight="1" thickBot="1">
      <c r="B22" s="50" t="s">
        <v>69</v>
      </c>
      <c r="C22" s="51">
        <f>SUM(C15:C21)</f>
        <v>1204625</v>
      </c>
      <c r="D22" s="52">
        <f>SUM(D15:D21)</f>
        <v>1085197</v>
      </c>
      <c r="E22" s="188">
        <f t="shared" si="0"/>
        <v>0.11005190762598864</v>
      </c>
      <c r="H22" s="167"/>
      <c r="I22" s="167"/>
      <c r="J22" s="152"/>
    </row>
    <row r="23" spans="2:10" ht="30" customHeight="1" thickBot="1">
      <c r="B23" s="53" t="s">
        <v>70</v>
      </c>
      <c r="C23" s="54">
        <f>C22+C14</f>
        <v>5629474</v>
      </c>
      <c r="D23" s="54">
        <f>D14+D22</f>
        <v>5561345</v>
      </c>
      <c r="E23" s="205">
        <f t="shared" si="0"/>
        <v>1.225045380209284E-2</v>
      </c>
      <c r="H23" s="167"/>
      <c r="I23" s="167"/>
      <c r="J23" s="152"/>
    </row>
    <row r="24" spans="2:10" ht="30" customHeight="1" thickBot="1">
      <c r="B24" s="122" t="s">
        <v>133</v>
      </c>
      <c r="C24" s="126"/>
      <c r="D24" s="126"/>
      <c r="E24" s="126"/>
      <c r="H24" s="163"/>
      <c r="I24" s="163"/>
    </row>
    <row r="25" spans="2:10" ht="20.25" customHeight="1">
      <c r="B25" s="28" t="s">
        <v>71</v>
      </c>
      <c r="C25" s="66">
        <v>13934</v>
      </c>
      <c r="D25" s="67">
        <v>13934</v>
      </c>
      <c r="E25" s="189">
        <f t="shared" ref="E25:E35" si="1">(C25-D25)/D25</f>
        <v>0</v>
      </c>
      <c r="G25" s="163"/>
      <c r="H25" s="163"/>
      <c r="I25" s="163"/>
    </row>
    <row r="26" spans="2:10" ht="20.25" customHeight="1">
      <c r="B26" s="29" t="s">
        <v>72</v>
      </c>
      <c r="C26" s="48">
        <v>1295103</v>
      </c>
      <c r="D26" s="35">
        <v>1295103</v>
      </c>
      <c r="E26" s="190">
        <f t="shared" si="1"/>
        <v>0</v>
      </c>
      <c r="G26" s="163"/>
      <c r="H26" s="163"/>
      <c r="I26" s="163"/>
    </row>
    <row r="27" spans="2:10" ht="20.25" customHeight="1">
      <c r="B27" s="29" t="s">
        <v>73</v>
      </c>
      <c r="C27" s="48">
        <v>-17667</v>
      </c>
      <c r="D27" s="35">
        <v>-16327</v>
      </c>
      <c r="E27" s="190">
        <f t="shared" si="1"/>
        <v>8.2072640411588169E-2</v>
      </c>
      <c r="G27" s="163"/>
      <c r="H27" s="163"/>
      <c r="I27" s="163"/>
    </row>
    <row r="28" spans="2:10" ht="20.25" customHeight="1" thickBot="1">
      <c r="B28" s="59" t="s">
        <v>74</v>
      </c>
      <c r="C28" s="56">
        <v>1270798</v>
      </c>
      <c r="D28" s="62">
        <v>1175693</v>
      </c>
      <c r="E28" s="191">
        <f t="shared" si="1"/>
        <v>8.0892716040667084E-2</v>
      </c>
      <c r="G28" s="163"/>
      <c r="H28" s="167"/>
      <c r="I28" s="167"/>
    </row>
    <row r="29" spans="2:10" ht="30" customHeight="1" thickBot="1">
      <c r="B29" s="50" t="s">
        <v>75</v>
      </c>
      <c r="C29" s="51">
        <f>SUM(C25:C28)</f>
        <v>2562168</v>
      </c>
      <c r="D29" s="52">
        <f>SUM(D25:D28)</f>
        <v>2468403</v>
      </c>
      <c r="E29" s="188">
        <f t="shared" si="1"/>
        <v>3.7986098704303958E-2</v>
      </c>
      <c r="G29" s="167"/>
      <c r="H29" s="163"/>
      <c r="I29" s="163"/>
    </row>
    <row r="30" spans="2:10" ht="20.25" customHeight="1">
      <c r="B30" s="29" t="s">
        <v>76</v>
      </c>
      <c r="C30" s="48">
        <v>572819</v>
      </c>
      <c r="D30" s="35">
        <v>592003</v>
      </c>
      <c r="E30" s="190">
        <f t="shared" si="1"/>
        <v>-3.2405241189656132E-2</v>
      </c>
      <c r="G30" s="163"/>
      <c r="H30" s="163"/>
      <c r="I30" s="163"/>
    </row>
    <row r="31" spans="2:10" ht="20.25" customHeight="1">
      <c r="B31" s="29" t="s">
        <v>134</v>
      </c>
      <c r="C31" s="48">
        <v>1370119</v>
      </c>
      <c r="D31" s="35">
        <v>1316479</v>
      </c>
      <c r="E31" s="190">
        <f t="shared" si="1"/>
        <v>4.0745047965064389E-2</v>
      </c>
      <c r="G31" s="163"/>
      <c r="H31" s="163"/>
      <c r="I31" s="163"/>
    </row>
    <row r="32" spans="2:10" ht="20.25" customHeight="1">
      <c r="B32" s="29" t="s">
        <v>77</v>
      </c>
      <c r="C32" s="48">
        <v>474</v>
      </c>
      <c r="D32" s="35">
        <v>551</v>
      </c>
      <c r="E32" s="190">
        <f t="shared" si="1"/>
        <v>-0.1397459165154265</v>
      </c>
      <c r="G32" s="163"/>
      <c r="H32" s="163"/>
      <c r="I32" s="163"/>
    </row>
    <row r="33" spans="2:9" ht="20.25" customHeight="1">
      <c r="B33" s="29" t="s">
        <v>78</v>
      </c>
      <c r="C33" s="48">
        <v>93487</v>
      </c>
      <c r="D33" s="35">
        <v>94258</v>
      </c>
      <c r="E33" s="190">
        <f t="shared" si="1"/>
        <v>-8.1796770565893615E-3</v>
      </c>
      <c r="G33" s="163"/>
      <c r="H33" s="163"/>
      <c r="I33" s="163"/>
    </row>
    <row r="34" spans="2:9" ht="20.25" customHeight="1">
      <c r="B34" s="29" t="s">
        <v>79</v>
      </c>
      <c r="C34" s="48">
        <v>4978</v>
      </c>
      <c r="D34" s="35">
        <v>5181</v>
      </c>
      <c r="E34" s="190">
        <f t="shared" si="1"/>
        <v>-3.9181625168886312E-2</v>
      </c>
      <c r="G34" s="163"/>
      <c r="H34" s="163"/>
      <c r="I34" s="163"/>
    </row>
    <row r="35" spans="2:9" ht="20.25" customHeight="1" thickBot="1">
      <c r="B35" s="59" t="s">
        <v>80</v>
      </c>
      <c r="C35" s="56">
        <v>17684</v>
      </c>
      <c r="D35" s="62">
        <v>17690</v>
      </c>
      <c r="E35" s="190">
        <f t="shared" si="1"/>
        <v>-3.3917467495760318E-4</v>
      </c>
      <c r="G35" s="163"/>
      <c r="H35" s="167"/>
      <c r="I35" s="167"/>
    </row>
    <row r="36" spans="2:9" ht="30" customHeight="1" thickBot="1">
      <c r="B36" s="50" t="s">
        <v>81</v>
      </c>
      <c r="C36" s="51">
        <f>SUM(C30:C35)</f>
        <v>2059561</v>
      </c>
      <c r="D36" s="52">
        <f>SUM(D30:D35)</f>
        <v>2026162</v>
      </c>
      <c r="E36" s="188">
        <f>(C36-D36)/D36</f>
        <v>1.648387443847037E-2</v>
      </c>
      <c r="G36" s="167"/>
      <c r="H36" s="163"/>
      <c r="I36" s="163"/>
    </row>
    <row r="37" spans="2:9" ht="20.25" customHeight="1">
      <c r="B37" s="29" t="s">
        <v>76</v>
      </c>
      <c r="C37" s="48">
        <v>250329</v>
      </c>
      <c r="D37" s="35">
        <v>275608</v>
      </c>
      <c r="E37" s="190">
        <f>(C37-D37)/D37</f>
        <v>-9.1720849902760443E-2</v>
      </c>
      <c r="G37" s="163"/>
      <c r="H37" s="163"/>
      <c r="I37" s="163"/>
    </row>
    <row r="38" spans="2:9" ht="20.25" customHeight="1">
      <c r="B38" s="29" t="s">
        <v>134</v>
      </c>
      <c r="C38" s="48">
        <v>101219</v>
      </c>
      <c r="D38" s="35">
        <v>97256</v>
      </c>
      <c r="E38" s="190">
        <f t="shared" ref="E38:E43" si="2">(C38-D38)/D38</f>
        <v>4.0748128650160399E-2</v>
      </c>
      <c r="G38" s="163"/>
      <c r="H38" s="163"/>
      <c r="I38" s="163"/>
    </row>
    <row r="39" spans="2:9" ht="20.25" customHeight="1">
      <c r="B39" s="29" t="s">
        <v>82</v>
      </c>
      <c r="C39" s="48">
        <v>238</v>
      </c>
      <c r="D39" s="35">
        <v>233</v>
      </c>
      <c r="E39" s="190">
        <f t="shared" si="2"/>
        <v>2.1459227467811159E-2</v>
      </c>
      <c r="G39" s="163"/>
      <c r="H39" s="163"/>
      <c r="I39" s="163"/>
    </row>
    <row r="40" spans="2:9" ht="20.25" customHeight="1">
      <c r="B40" s="61" t="s">
        <v>83</v>
      </c>
      <c r="C40" s="48">
        <v>432897</v>
      </c>
      <c r="D40" s="35">
        <v>472094</v>
      </c>
      <c r="E40" s="190">
        <f t="shared" si="2"/>
        <v>-8.3027956296839192E-2</v>
      </c>
      <c r="G40" s="163"/>
      <c r="H40" s="163"/>
      <c r="I40" s="163"/>
    </row>
    <row r="41" spans="2:9" ht="20.25" customHeight="1">
      <c r="B41" s="61" t="s">
        <v>84</v>
      </c>
      <c r="C41" s="48">
        <v>1990</v>
      </c>
      <c r="D41" s="35">
        <v>7092</v>
      </c>
      <c r="E41" s="190">
        <f t="shared" si="2"/>
        <v>-0.71940214326001128</v>
      </c>
      <c r="G41" s="163"/>
      <c r="H41" s="163"/>
      <c r="I41" s="163"/>
    </row>
    <row r="42" spans="2:9" ht="20.25" customHeight="1">
      <c r="B42" s="61" t="s">
        <v>85</v>
      </c>
      <c r="C42" s="48">
        <v>13182</v>
      </c>
      <c r="D42" s="35">
        <v>13259</v>
      </c>
      <c r="E42" s="190">
        <f t="shared" si="2"/>
        <v>-5.8073761218794782E-3</v>
      </c>
      <c r="G42" s="163"/>
      <c r="H42" s="163"/>
      <c r="I42" s="163"/>
    </row>
    <row r="43" spans="2:9" ht="20.25" customHeight="1" thickBot="1">
      <c r="B43" s="29" t="s">
        <v>79</v>
      </c>
      <c r="C43" s="48">
        <v>207890</v>
      </c>
      <c r="D43" s="35">
        <v>201238</v>
      </c>
      <c r="E43" s="190">
        <f t="shared" si="2"/>
        <v>3.3055387153519716E-2</v>
      </c>
      <c r="G43" s="163"/>
      <c r="H43" s="167"/>
      <c r="I43" s="167"/>
    </row>
    <row r="44" spans="2:9" ht="30" customHeight="1" thickBot="1">
      <c r="B44" s="50" t="s">
        <v>86</v>
      </c>
      <c r="C44" s="51">
        <f>SUM(C37:C43)</f>
        <v>1007745</v>
      </c>
      <c r="D44" s="52">
        <f>SUM(D37:D43)</f>
        <v>1066780</v>
      </c>
      <c r="E44" s="188">
        <f>(C44-D44)/D44</f>
        <v>-5.533943268527719E-2</v>
      </c>
      <c r="G44" s="152"/>
      <c r="H44" s="167"/>
      <c r="I44" s="167"/>
    </row>
    <row r="45" spans="2:9" ht="30" customHeight="1" thickBot="1">
      <c r="B45" s="50" t="s">
        <v>87</v>
      </c>
      <c r="C45" s="51">
        <f>C36+C44</f>
        <v>3067306</v>
      </c>
      <c r="D45" s="52">
        <f>D36+D44</f>
        <v>3092942</v>
      </c>
      <c r="E45" s="188">
        <f>(C45-D45)/D45</f>
        <v>-8.2885485728474706E-3</v>
      </c>
      <c r="H45" s="167"/>
      <c r="I45" s="167"/>
    </row>
    <row r="46" spans="2:9" ht="30" customHeight="1" thickBot="1">
      <c r="B46" s="53" t="s">
        <v>88</v>
      </c>
      <c r="C46" s="54">
        <f>C29+C45</f>
        <v>5629474</v>
      </c>
      <c r="D46" s="54">
        <f>D29+D45</f>
        <v>5561345</v>
      </c>
      <c r="E46" s="205">
        <f>(C46-D46)/D46</f>
        <v>1.225045380209284E-2</v>
      </c>
    </row>
    <row r="47" spans="2:9" ht="15">
      <c r="B47" s="2"/>
      <c r="C47" s="2"/>
      <c r="D47" s="2"/>
    </row>
    <row r="48" spans="2:9" ht="15">
      <c r="B48" s="2"/>
      <c r="C48" s="2"/>
      <c r="D48" s="2"/>
    </row>
  </sheetData>
  <pageMargins left="0.7" right="0.7" top="0.75" bottom="0.75" header="0.3" footer="0.3"/>
  <pageSetup paperSize="9" scale="68" orientation="portrait" horizontalDpi="4294967294" verticalDpi="0" r:id="rId1"/>
</worksheet>
</file>

<file path=xl/worksheets/sheet4.xml><?xml version="1.0" encoding="utf-8"?>
<worksheet xmlns="http://schemas.openxmlformats.org/spreadsheetml/2006/main" xmlns:r="http://schemas.openxmlformats.org/officeDocument/2006/relationships">
  <dimension ref="A1:E40"/>
  <sheetViews>
    <sheetView showGridLines="0" zoomScaleNormal="100" zoomScaleSheetLayoutView="90" workbookViewId="0">
      <pane ySplit="3" topLeftCell="A4" activePane="bottomLeft" state="frozen"/>
      <selection pane="bottomLeft" activeCell="A4" sqref="A4:XFD4"/>
    </sheetView>
  </sheetViews>
  <sheetFormatPr defaultRowHeight="14.25"/>
  <cols>
    <col min="1" max="1" width="1.625" style="57" customWidth="1"/>
    <col min="2" max="2" width="72" customWidth="1"/>
    <col min="3" max="3" width="17.375" bestFit="1" customWidth="1"/>
    <col min="4" max="4" width="16.125" bestFit="1" customWidth="1"/>
    <col min="5" max="5" width="15.625" customWidth="1"/>
  </cols>
  <sheetData>
    <row r="1" spans="2:5" ht="50.25" customHeight="1" thickBot="1">
      <c r="B1" s="58" t="s">
        <v>143</v>
      </c>
      <c r="C1" s="57"/>
      <c r="D1" s="57"/>
      <c r="E1" s="57"/>
    </row>
    <row r="2" spans="2:5" ht="20.25" customHeight="1" thickBot="1">
      <c r="B2" s="55" t="s">
        <v>111</v>
      </c>
      <c r="C2" s="311" t="s">
        <v>24</v>
      </c>
      <c r="D2" s="311"/>
      <c r="E2" s="312"/>
    </row>
    <row r="3" spans="2:5" ht="20.25" customHeight="1" thickBot="1">
      <c r="B3" s="7" t="s">
        <v>22</v>
      </c>
      <c r="C3" s="286">
        <v>41364</v>
      </c>
      <c r="D3" s="287">
        <v>40999</v>
      </c>
      <c r="E3" s="23" t="s">
        <v>25</v>
      </c>
    </row>
    <row r="4" spans="2:5" ht="25.5" customHeight="1" thickBot="1">
      <c r="B4" s="31" t="s">
        <v>89</v>
      </c>
      <c r="C4" s="49">
        <v>95105</v>
      </c>
      <c r="D4" s="38">
        <v>205109</v>
      </c>
      <c r="E4" s="196">
        <f>(C4-D4)/D4</f>
        <v>-0.53631971293312342</v>
      </c>
    </row>
    <row r="5" spans="2:5" ht="25.5" customHeight="1" thickBot="1">
      <c r="B5" s="31" t="s">
        <v>90</v>
      </c>
      <c r="C5" s="64">
        <f>SUM(C6:C21)</f>
        <v>70557</v>
      </c>
      <c r="D5" s="32">
        <f>SUM(D6:D21)</f>
        <v>28318</v>
      </c>
      <c r="E5" s="196">
        <f t="shared" ref="E5:E40" si="0">(C5-D5)/D5</f>
        <v>1.4915954516561905</v>
      </c>
    </row>
    <row r="6" spans="2:5" ht="15">
      <c r="B6" s="168" t="s">
        <v>91</v>
      </c>
      <c r="C6" s="69">
        <v>60698</v>
      </c>
      <c r="D6" s="37">
        <v>54433</v>
      </c>
      <c r="E6" s="189">
        <f t="shared" si="0"/>
        <v>0.11509562214098065</v>
      </c>
    </row>
    <row r="7" spans="2:5" ht="15">
      <c r="B7" s="169" t="s">
        <v>190</v>
      </c>
      <c r="C7" s="65">
        <v>-44320</v>
      </c>
      <c r="D7" s="36">
        <v>-29711</v>
      </c>
      <c r="E7" s="190">
        <f t="shared" si="0"/>
        <v>0.49170340951162866</v>
      </c>
    </row>
    <row r="8" spans="2:5" ht="15">
      <c r="B8" s="169" t="s">
        <v>191</v>
      </c>
      <c r="C8" s="65">
        <v>46049</v>
      </c>
      <c r="D8" s="36">
        <v>46909</v>
      </c>
      <c r="E8" s="190">
        <f t="shared" si="0"/>
        <v>-1.8333368863117951E-2</v>
      </c>
    </row>
    <row r="9" spans="2:5" ht="15">
      <c r="B9" s="169" t="s">
        <v>92</v>
      </c>
      <c r="C9" s="65">
        <v>58</v>
      </c>
      <c r="D9" s="36">
        <v>-11</v>
      </c>
      <c r="E9" s="190">
        <f t="shared" si="0"/>
        <v>-6.2727272727272725</v>
      </c>
    </row>
    <row r="10" spans="2:5" ht="15">
      <c r="B10" s="169" t="s">
        <v>93</v>
      </c>
      <c r="C10" s="65">
        <v>3504</v>
      </c>
      <c r="D10" s="36">
        <v>2311</v>
      </c>
      <c r="E10" s="190">
        <f t="shared" si="0"/>
        <v>0.5162267416702726</v>
      </c>
    </row>
    <row r="11" spans="2:5" ht="15">
      <c r="B11" s="169" t="s">
        <v>94</v>
      </c>
      <c r="C11" s="65">
        <v>46368</v>
      </c>
      <c r="D11" s="36">
        <v>52017</v>
      </c>
      <c r="E11" s="190">
        <f t="shared" si="0"/>
        <v>-0.10859911182882519</v>
      </c>
    </row>
    <row r="12" spans="2:5" ht="15">
      <c r="B12" s="169" t="s">
        <v>95</v>
      </c>
      <c r="C12" s="65">
        <v>11273</v>
      </c>
      <c r="D12" s="36">
        <v>-7249</v>
      </c>
      <c r="E12" s="190">
        <f t="shared" si="0"/>
        <v>-2.5551110497999723</v>
      </c>
    </row>
    <row r="13" spans="2:5" ht="15">
      <c r="B13" s="169" t="s">
        <v>96</v>
      </c>
      <c r="C13" s="65">
        <v>-18654</v>
      </c>
      <c r="D13" s="36">
        <v>-48496</v>
      </c>
      <c r="E13" s="190">
        <f t="shared" si="0"/>
        <v>-0.61534971956450013</v>
      </c>
    </row>
    <row r="14" spans="2:5" ht="15">
      <c r="B14" s="170" t="s">
        <v>97</v>
      </c>
      <c r="C14" s="65">
        <v>-36840</v>
      </c>
      <c r="D14" s="36">
        <v>53564</v>
      </c>
      <c r="E14" s="190">
        <f t="shared" si="0"/>
        <v>-1.6877753715181838</v>
      </c>
    </row>
    <row r="15" spans="2:5" ht="15">
      <c r="B15" s="169" t="s">
        <v>98</v>
      </c>
      <c r="C15" s="65">
        <v>-1048</v>
      </c>
      <c r="D15" s="36">
        <v>-186</v>
      </c>
      <c r="E15" s="190">
        <f t="shared" si="0"/>
        <v>4.634408602150538</v>
      </c>
    </row>
    <row r="16" spans="2:5" ht="15">
      <c r="B16" s="169" t="s">
        <v>99</v>
      </c>
      <c r="C16" s="65">
        <v>3660</v>
      </c>
      <c r="D16" s="36">
        <v>-9788</v>
      </c>
      <c r="E16" s="190">
        <f t="shared" si="0"/>
        <v>-1.3739272578667756</v>
      </c>
    </row>
    <row r="17" spans="2:5" ht="15">
      <c r="B17" s="169" t="s">
        <v>192</v>
      </c>
      <c r="C17" s="65">
        <v>-762</v>
      </c>
      <c r="D17" s="36">
        <v>-730</v>
      </c>
      <c r="E17" s="190">
        <f t="shared" si="0"/>
        <v>4.3835616438356165E-2</v>
      </c>
    </row>
    <row r="18" spans="2:5" ht="15">
      <c r="B18" s="169" t="s">
        <v>100</v>
      </c>
      <c r="C18" s="65">
        <v>25976</v>
      </c>
      <c r="D18" s="36">
        <v>-87786</v>
      </c>
      <c r="E18" s="190">
        <f t="shared" si="0"/>
        <v>-1.2959013965780422</v>
      </c>
    </row>
    <row r="19" spans="2:5" ht="15">
      <c r="B19" s="169" t="s">
        <v>21</v>
      </c>
      <c r="C19" s="65">
        <v>14031</v>
      </c>
      <c r="D19" s="36">
        <v>41159</v>
      </c>
      <c r="E19" s="190">
        <f t="shared" si="0"/>
        <v>-0.6591025049199446</v>
      </c>
    </row>
    <row r="20" spans="2:5" ht="15">
      <c r="B20" s="169" t="s">
        <v>146</v>
      </c>
      <c r="C20" s="65">
        <v>-40920</v>
      </c>
      <c r="D20" s="36">
        <v>-38363</v>
      </c>
      <c r="E20" s="190">
        <f t="shared" si="0"/>
        <v>6.6652764382347574E-2</v>
      </c>
    </row>
    <row r="21" spans="2:5" ht="15" customHeight="1" thickBot="1">
      <c r="B21" s="170" t="s">
        <v>101</v>
      </c>
      <c r="C21" s="65">
        <v>1484</v>
      </c>
      <c r="D21" s="36">
        <v>245</v>
      </c>
      <c r="E21" s="190">
        <f t="shared" si="0"/>
        <v>5.0571428571428569</v>
      </c>
    </row>
    <row r="22" spans="2:5" ht="25.5" customHeight="1" thickBot="1">
      <c r="B22" s="31" t="s">
        <v>141</v>
      </c>
      <c r="C22" s="64">
        <f>C4+C5</f>
        <v>165662</v>
      </c>
      <c r="D22" s="32">
        <f>D4+D5</f>
        <v>233427</v>
      </c>
      <c r="E22" s="196">
        <f t="shared" si="0"/>
        <v>-0.29030489189339709</v>
      </c>
    </row>
    <row r="23" spans="2:5" ht="15">
      <c r="B23" s="22" t="s">
        <v>102</v>
      </c>
      <c r="C23" s="69">
        <v>-13763</v>
      </c>
      <c r="D23" s="37">
        <v>-12561</v>
      </c>
      <c r="E23" s="189">
        <f t="shared" si="0"/>
        <v>9.5693018071809563E-2</v>
      </c>
    </row>
    <row r="24" spans="2:5" ht="15.75" thickBot="1">
      <c r="B24" s="68" t="s">
        <v>103</v>
      </c>
      <c r="C24" s="70">
        <v>3544</v>
      </c>
      <c r="D24" s="71">
        <v>3843</v>
      </c>
      <c r="E24" s="191">
        <f t="shared" si="0"/>
        <v>-7.7803799115274519E-2</v>
      </c>
    </row>
    <row r="25" spans="2:5" ht="25.5" customHeight="1" thickBot="1">
      <c r="B25" s="72" t="s">
        <v>104</v>
      </c>
      <c r="C25" s="73">
        <f>C22+C23+C24</f>
        <v>155443</v>
      </c>
      <c r="D25" s="74">
        <f>D22+D23+D24</f>
        <v>224709</v>
      </c>
      <c r="E25" s="192">
        <f t="shared" si="0"/>
        <v>-0.30824755572762996</v>
      </c>
    </row>
    <row r="26" spans="2:5" ht="15">
      <c r="B26" s="22" t="s">
        <v>105</v>
      </c>
      <c r="C26" s="69">
        <v>-21703</v>
      </c>
      <c r="D26" s="37">
        <v>-13759</v>
      </c>
      <c r="E26" s="189">
        <f t="shared" si="0"/>
        <v>0.57736754124573009</v>
      </c>
    </row>
    <row r="27" spans="2:5" ht="15">
      <c r="B27" s="21" t="s">
        <v>106</v>
      </c>
      <c r="C27" s="65">
        <v>-13377</v>
      </c>
      <c r="D27" s="36">
        <v>-7045</v>
      </c>
      <c r="E27" s="190">
        <f t="shared" si="0"/>
        <v>0.89879347054648684</v>
      </c>
    </row>
    <row r="28" spans="2:5" ht="15">
      <c r="B28" s="21" t="s">
        <v>107</v>
      </c>
      <c r="C28" s="65">
        <v>-153</v>
      </c>
      <c r="D28" s="36">
        <v>-2329</v>
      </c>
      <c r="E28" s="190">
        <f t="shared" si="0"/>
        <v>-0.93430656934306566</v>
      </c>
    </row>
    <row r="29" spans="2:5" ht="15">
      <c r="B29" s="21" t="s">
        <v>108</v>
      </c>
      <c r="C29" s="65">
        <v>350</v>
      </c>
      <c r="D29" s="36">
        <v>90</v>
      </c>
      <c r="E29" s="190">
        <f t="shared" si="0"/>
        <v>2.8888888888888888</v>
      </c>
    </row>
    <row r="30" spans="2:5" ht="15.75" thickBot="1">
      <c r="B30" s="29" t="s">
        <v>109</v>
      </c>
      <c r="C30" s="247">
        <v>0</v>
      </c>
      <c r="D30" s="71">
        <v>-1100</v>
      </c>
      <c r="E30" s="190">
        <f t="shared" si="0"/>
        <v>-1</v>
      </c>
    </row>
    <row r="31" spans="2:5" ht="25.5" customHeight="1" thickBot="1">
      <c r="B31" s="72" t="s">
        <v>110</v>
      </c>
      <c r="C31" s="73">
        <f>SUM(C26:C30)</f>
        <v>-34883</v>
      </c>
      <c r="D31" s="74">
        <f>SUM(D26:D30)</f>
        <v>-24143</v>
      </c>
      <c r="E31" s="192">
        <f t="shared" si="0"/>
        <v>0.44484943876071742</v>
      </c>
    </row>
    <row r="32" spans="2:5" ht="15">
      <c r="B32" s="21" t="s">
        <v>112</v>
      </c>
      <c r="C32" s="65">
        <v>-49813</v>
      </c>
      <c r="D32" s="36">
        <v>-26755</v>
      </c>
      <c r="E32" s="206">
        <f t="shared" si="0"/>
        <v>0.86182022051952911</v>
      </c>
    </row>
    <row r="33" spans="2:5" ht="15">
      <c r="B33" s="21" t="s">
        <v>131</v>
      </c>
      <c r="C33" s="65">
        <v>-1035</v>
      </c>
      <c r="D33" s="248" t="s">
        <v>138</v>
      </c>
      <c r="E33" s="206" t="s">
        <v>10</v>
      </c>
    </row>
    <row r="34" spans="2:5" ht="15">
      <c r="B34" s="21" t="s">
        <v>113</v>
      </c>
      <c r="C34" s="65">
        <v>-78</v>
      </c>
      <c r="D34" s="36">
        <v>-84</v>
      </c>
      <c r="E34" s="206">
        <f t="shared" si="0"/>
        <v>-7.1428571428571425E-2</v>
      </c>
    </row>
    <row r="35" spans="2:5" ht="15.75" thickBot="1">
      <c r="B35" s="21" t="s">
        <v>114</v>
      </c>
      <c r="C35" s="70">
        <v>-15811</v>
      </c>
      <c r="D35" s="249">
        <v>-26133</v>
      </c>
      <c r="E35" s="206">
        <f t="shared" si="0"/>
        <v>-0.39497952780009948</v>
      </c>
    </row>
    <row r="36" spans="2:5" ht="25.5" customHeight="1" thickBot="1">
      <c r="B36" s="72" t="s">
        <v>193</v>
      </c>
      <c r="C36" s="73">
        <f>SUM(C32:C35)</f>
        <v>-66737</v>
      </c>
      <c r="D36" s="74">
        <f>SUM(D32:D35)</f>
        <v>-52972</v>
      </c>
      <c r="E36" s="192">
        <f t="shared" si="0"/>
        <v>0.2598542626293136</v>
      </c>
    </row>
    <row r="37" spans="2:5" ht="25.5" customHeight="1" thickBot="1">
      <c r="B37" s="31" t="s">
        <v>194</v>
      </c>
      <c r="C37" s="64">
        <f>C25+C31+C36</f>
        <v>53823</v>
      </c>
      <c r="D37" s="32">
        <f>D25+D31+D36</f>
        <v>147594</v>
      </c>
      <c r="E37" s="196">
        <f t="shared" si="0"/>
        <v>-0.63533070450018292</v>
      </c>
    </row>
    <row r="38" spans="2:5" ht="25.5" customHeight="1">
      <c r="B38" s="30" t="s">
        <v>115</v>
      </c>
      <c r="C38" s="63">
        <v>270354</v>
      </c>
      <c r="D38" s="33">
        <v>277534</v>
      </c>
      <c r="E38" s="207">
        <f t="shared" si="0"/>
        <v>-2.5870704129944438E-2</v>
      </c>
    </row>
    <row r="39" spans="2:5" ht="25.5" customHeight="1" thickBot="1">
      <c r="B39" s="5" t="s">
        <v>116</v>
      </c>
      <c r="C39" s="70">
        <v>161</v>
      </c>
      <c r="D39" s="71">
        <v>-2501</v>
      </c>
      <c r="E39" s="191">
        <f t="shared" si="0"/>
        <v>-1.0643742502998801</v>
      </c>
    </row>
    <row r="40" spans="2:5" ht="25.5" customHeight="1" thickBot="1">
      <c r="B40" s="31" t="s">
        <v>117</v>
      </c>
      <c r="C40" s="49">
        <f>C38+C37+C39</f>
        <v>324338</v>
      </c>
      <c r="D40" s="38">
        <f>D38+D37+D39</f>
        <v>422627</v>
      </c>
      <c r="E40" s="196">
        <f t="shared" si="0"/>
        <v>-0.23256677874343096</v>
      </c>
    </row>
  </sheetData>
  <mergeCells count="1">
    <mergeCell ref="C2:E2"/>
  </mergeCells>
  <pageMargins left="0.7" right="0.7" top="0.75" bottom="0.75" header="0.3" footer="0.3"/>
  <pageSetup paperSize="9" scale="58" orientation="portrait" horizontalDpi="4294967294" verticalDpi="0" r:id="rId1"/>
</worksheet>
</file>

<file path=xl/worksheets/sheet5.xml><?xml version="1.0" encoding="utf-8"?>
<worksheet xmlns="http://schemas.openxmlformats.org/spreadsheetml/2006/main" xmlns:r="http://schemas.openxmlformats.org/officeDocument/2006/relationships">
  <dimension ref="A1:K25"/>
  <sheetViews>
    <sheetView showGridLines="0" zoomScaleNormal="100" workbookViewId="0">
      <pane ySplit="3" topLeftCell="A4" activePane="bottomLeft" state="frozen"/>
      <selection pane="bottomLeft" activeCell="A4" sqref="A4:XFD4"/>
    </sheetView>
  </sheetViews>
  <sheetFormatPr defaultRowHeight="14.25"/>
  <cols>
    <col min="1" max="1" width="1.625" customWidth="1"/>
    <col min="2" max="2" width="53.75" customWidth="1"/>
    <col min="3" max="3" width="12.625" customWidth="1"/>
    <col min="4" max="4" width="1.625" customWidth="1"/>
    <col min="5" max="6" width="12.625" customWidth="1"/>
  </cols>
  <sheetData>
    <row r="1" spans="1:10" ht="50.25" customHeight="1" thickBot="1">
      <c r="A1" s="2"/>
      <c r="B1" s="58" t="s">
        <v>143</v>
      </c>
      <c r="C1" s="186"/>
      <c r="D1" s="186"/>
      <c r="E1" s="186"/>
      <c r="F1" s="186"/>
    </row>
    <row r="2" spans="1:10" ht="20.25" customHeight="1" thickBot="1">
      <c r="A2" s="2"/>
      <c r="B2" s="318" t="s">
        <v>45</v>
      </c>
      <c r="C2" s="310" t="s">
        <v>183</v>
      </c>
      <c r="D2" s="311"/>
      <c r="E2" s="311"/>
      <c r="F2" s="312"/>
    </row>
    <row r="3" spans="1:10" ht="20.25" customHeight="1" thickBot="1">
      <c r="A3" s="2"/>
      <c r="B3" s="319"/>
      <c r="C3" s="25">
        <v>2013</v>
      </c>
      <c r="D3" s="176"/>
      <c r="E3" s="15">
        <v>2012</v>
      </c>
      <c r="F3" s="16" t="s">
        <v>25</v>
      </c>
    </row>
    <row r="4" spans="1:10" ht="30" customHeight="1" thickBot="1">
      <c r="A4" s="2"/>
      <c r="B4" s="4" t="s">
        <v>147</v>
      </c>
      <c r="C4" s="39">
        <v>3555806</v>
      </c>
      <c r="D4" s="177"/>
      <c r="E4" s="40">
        <v>3553341</v>
      </c>
      <c r="F4" s="208">
        <f>(C4-E4)/E4</f>
        <v>6.9371332500877347E-4</v>
      </c>
      <c r="I4" s="174"/>
      <c r="J4" s="151"/>
    </row>
    <row r="5" spans="1:10" ht="20.25" customHeight="1">
      <c r="A5" s="2"/>
      <c r="B5" s="3" t="s">
        <v>118</v>
      </c>
      <c r="C5" s="41">
        <v>2750438</v>
      </c>
      <c r="D5" s="178"/>
      <c r="E5" s="284">
        <v>2797114</v>
      </c>
      <c r="F5" s="209">
        <f t="shared" ref="F5:F18" si="0">(C5-E5)/E5</f>
        <v>-1.6687199735155592E-2</v>
      </c>
      <c r="I5" s="175"/>
      <c r="J5" s="151"/>
    </row>
    <row r="6" spans="1:10" ht="20.25" customHeight="1" thickBot="1">
      <c r="A6" s="2"/>
      <c r="B6" s="5" t="s">
        <v>119</v>
      </c>
      <c r="C6" s="42">
        <v>805368</v>
      </c>
      <c r="D6" s="179"/>
      <c r="E6" s="43">
        <v>756227</v>
      </c>
      <c r="F6" s="210">
        <f t="shared" si="0"/>
        <v>6.4981811017062338E-2</v>
      </c>
      <c r="I6" s="175"/>
    </row>
    <row r="7" spans="1:10" ht="20.25" customHeight="1" thickBot="1">
      <c r="A7" s="2"/>
      <c r="B7" s="7" t="s">
        <v>200</v>
      </c>
      <c r="C7" s="280">
        <v>490366</v>
      </c>
      <c r="D7" s="180"/>
      <c r="E7" s="44">
        <v>207159</v>
      </c>
      <c r="F7" s="211">
        <f t="shared" si="0"/>
        <v>1.3670996674052298</v>
      </c>
      <c r="I7" s="175"/>
    </row>
    <row r="8" spans="1:10" ht="30" customHeight="1" thickBot="1">
      <c r="A8" s="2"/>
      <c r="B8" s="6" t="s">
        <v>124</v>
      </c>
      <c r="C8" s="280">
        <v>3540967</v>
      </c>
      <c r="D8" s="180"/>
      <c r="E8" s="44">
        <v>3554875</v>
      </c>
      <c r="F8" s="208">
        <f>(C8-E8)/E8</f>
        <v>-3.9123738528077639E-3</v>
      </c>
      <c r="I8" s="151"/>
    </row>
    <row r="9" spans="1:10" ht="20.25" customHeight="1">
      <c r="A9" s="2"/>
      <c r="B9" s="3" t="s">
        <v>118</v>
      </c>
      <c r="C9" s="41">
        <v>2744748</v>
      </c>
      <c r="D9" s="178"/>
      <c r="E9" s="284">
        <v>2791983</v>
      </c>
      <c r="F9" s="209">
        <f>(C9-E9)/E9</f>
        <v>-1.6918082953943488E-2</v>
      </c>
      <c r="I9" s="175"/>
    </row>
    <row r="10" spans="1:10" ht="20.25" customHeight="1" thickBot="1">
      <c r="A10" s="2"/>
      <c r="B10" s="5" t="s">
        <v>119</v>
      </c>
      <c r="C10" s="42">
        <v>796219</v>
      </c>
      <c r="D10" s="179"/>
      <c r="E10" s="43">
        <v>762892</v>
      </c>
      <c r="F10" s="210">
        <f t="shared" si="0"/>
        <v>4.3685082554280288E-2</v>
      </c>
      <c r="I10" s="175"/>
    </row>
    <row r="11" spans="1:10" ht="30" customHeight="1" thickBot="1">
      <c r="A11" s="2"/>
      <c r="B11" s="7" t="s">
        <v>128</v>
      </c>
      <c r="C11" s="8">
        <v>8.6999999999999994E-2</v>
      </c>
      <c r="D11" s="181"/>
      <c r="E11" s="9">
        <v>0.09</v>
      </c>
      <c r="F11" s="208" t="s">
        <v>184</v>
      </c>
      <c r="I11" s="151"/>
    </row>
    <row r="12" spans="1:10" ht="20.25" customHeight="1">
      <c r="A12" s="2"/>
      <c r="B12" s="3" t="s">
        <v>120</v>
      </c>
      <c r="C12" s="10">
        <v>9.0999999999999998E-2</v>
      </c>
      <c r="D12" s="182"/>
      <c r="E12" s="285">
        <v>9.5000000000000001E-2</v>
      </c>
      <c r="F12" s="209" t="s">
        <v>185</v>
      </c>
      <c r="I12" s="175"/>
    </row>
    <row r="13" spans="1:10" ht="20.25" customHeight="1" thickBot="1">
      <c r="A13" s="2"/>
      <c r="B13" s="5" t="s">
        <v>121</v>
      </c>
      <c r="C13" s="11">
        <v>7.2999999999999995E-2</v>
      </c>
      <c r="D13" s="183"/>
      <c r="E13" s="12">
        <v>7.3999999999999996E-2</v>
      </c>
      <c r="F13" s="210" t="s">
        <v>186</v>
      </c>
      <c r="I13" s="175"/>
    </row>
    <row r="14" spans="1:10" ht="30" customHeight="1" thickBot="1">
      <c r="A14" s="2"/>
      <c r="B14" s="7" t="s">
        <v>187</v>
      </c>
      <c r="C14" s="212">
        <v>40.299999999999997</v>
      </c>
      <c r="D14" s="213"/>
      <c r="E14" s="282">
        <v>38.5</v>
      </c>
      <c r="F14" s="208">
        <f t="shared" si="0"/>
        <v>4.6753246753246679E-2</v>
      </c>
      <c r="I14" s="151"/>
    </row>
    <row r="15" spans="1:10" ht="20.25" customHeight="1">
      <c r="A15" s="2"/>
      <c r="B15" s="3" t="s">
        <v>122</v>
      </c>
      <c r="C15" s="281">
        <v>48.2</v>
      </c>
      <c r="D15" s="214"/>
      <c r="E15" s="283">
        <v>45.4</v>
      </c>
      <c r="F15" s="209">
        <f t="shared" si="0"/>
        <v>6.1674008810572785E-2</v>
      </c>
      <c r="I15" s="175"/>
    </row>
    <row r="16" spans="1:10" ht="20.25" customHeight="1" thickBot="1">
      <c r="A16" s="2"/>
      <c r="B16" s="5" t="s">
        <v>123</v>
      </c>
      <c r="C16" s="13">
        <v>13.2</v>
      </c>
      <c r="D16" s="184"/>
      <c r="E16" s="14">
        <v>13.5</v>
      </c>
      <c r="F16" s="210">
        <f t="shared" si="0"/>
        <v>-2.2222222222222275E-2</v>
      </c>
      <c r="I16" s="175"/>
    </row>
    <row r="17" spans="1:11" ht="30" customHeight="1" thickBot="1">
      <c r="A17" s="2"/>
      <c r="B17" s="7" t="s">
        <v>148</v>
      </c>
      <c r="C17" s="45">
        <v>140227</v>
      </c>
      <c r="D17" s="215" t="s">
        <v>188</v>
      </c>
      <c r="E17" s="46">
        <v>143651</v>
      </c>
      <c r="F17" s="211">
        <f t="shared" si="0"/>
        <v>-2.3835545871591566E-2</v>
      </c>
      <c r="I17" s="19"/>
      <c r="J17" s="17"/>
      <c r="K17" s="18"/>
    </row>
    <row r="18" spans="1:11" ht="30" customHeight="1" thickBot="1">
      <c r="A18" s="2"/>
      <c r="B18" s="7" t="s">
        <v>149</v>
      </c>
      <c r="C18" s="45">
        <v>173187</v>
      </c>
      <c r="D18" s="185"/>
      <c r="E18" s="46">
        <v>88674</v>
      </c>
      <c r="F18" s="211">
        <f t="shared" si="0"/>
        <v>0.95307530956086339</v>
      </c>
      <c r="I18" s="19"/>
      <c r="J18" s="17"/>
      <c r="K18" s="18"/>
    </row>
    <row r="19" spans="1:11" ht="15" customHeight="1">
      <c r="A19" s="2"/>
      <c r="B19" s="2"/>
      <c r="C19" s="2"/>
      <c r="D19" s="2"/>
      <c r="E19" s="171"/>
      <c r="F19" s="171"/>
      <c r="J19" s="17"/>
      <c r="K19" s="18"/>
    </row>
    <row r="20" spans="1:11" ht="36" customHeight="1">
      <c r="A20" s="2"/>
      <c r="B20" s="317" t="s">
        <v>125</v>
      </c>
      <c r="C20" s="317"/>
      <c r="D20" s="317"/>
      <c r="E20" s="317"/>
      <c r="F20" s="317"/>
    </row>
    <row r="21" spans="1:11" ht="51.75" customHeight="1">
      <c r="A21" s="2"/>
      <c r="B21" s="320" t="s">
        <v>126</v>
      </c>
      <c r="C21" s="320"/>
      <c r="D21" s="320"/>
      <c r="E21" s="320"/>
      <c r="F21" s="320"/>
    </row>
    <row r="22" spans="1:11" ht="43.5" customHeight="1">
      <c r="A22" s="2"/>
      <c r="B22" s="320" t="s">
        <v>127</v>
      </c>
      <c r="C22" s="320"/>
      <c r="D22" s="320"/>
      <c r="E22" s="320"/>
      <c r="F22" s="320"/>
    </row>
    <row r="23" spans="1:11" ht="25.5" customHeight="1">
      <c r="B23" s="316" t="s">
        <v>189</v>
      </c>
      <c r="C23" s="316"/>
      <c r="D23" s="316"/>
      <c r="E23" s="316"/>
      <c r="F23" s="316"/>
      <c r="G23" s="187"/>
      <c r="H23" s="187"/>
    </row>
    <row r="25" spans="1:11">
      <c r="B25" s="316"/>
      <c r="C25" s="316"/>
      <c r="D25" s="316"/>
      <c r="E25" s="316"/>
      <c r="F25" s="316"/>
    </row>
  </sheetData>
  <mergeCells count="7">
    <mergeCell ref="B25:F25"/>
    <mergeCell ref="B23:F23"/>
    <mergeCell ref="C2:F2"/>
    <mergeCell ref="B20:F20"/>
    <mergeCell ref="B2:B3"/>
    <mergeCell ref="B21:F21"/>
    <mergeCell ref="B22:F22"/>
  </mergeCells>
  <pageMargins left="0.7" right="0.7" top="0.75" bottom="0.75" header="0.3" footer="0.3"/>
  <pageSetup paperSize="9" scale="59" orientation="portrait" horizontalDpi="4294967294" verticalDpi="0" r:id="rId1"/>
  <colBreaks count="1" manualBreakCount="1">
    <brk id="6" max="1048575" man="1"/>
  </colBreaks>
  <ignoredErrors>
    <ignoredError sqref="D17" numberStoredAsText="1"/>
  </ignoredErrors>
</worksheet>
</file>

<file path=xl/worksheets/sheet6.xml><?xml version="1.0" encoding="utf-8"?>
<worksheet xmlns="http://schemas.openxmlformats.org/spreadsheetml/2006/main" xmlns:r="http://schemas.openxmlformats.org/officeDocument/2006/relationships">
  <dimension ref="B1:I61"/>
  <sheetViews>
    <sheetView showGridLines="0" zoomScaleNormal="100" workbookViewId="0">
      <pane ySplit="3" topLeftCell="A4" activePane="bottomLeft" state="frozen"/>
      <selection pane="bottomLeft" activeCell="H11" sqref="H11"/>
    </sheetView>
  </sheetViews>
  <sheetFormatPr defaultRowHeight="14.25"/>
  <cols>
    <col min="1" max="1" width="1.625" customWidth="1"/>
    <col min="2" max="2" width="30.75" customWidth="1"/>
    <col min="3" max="5" width="12.625" customWidth="1"/>
    <col min="8" max="8" width="9" customWidth="1"/>
  </cols>
  <sheetData>
    <row r="1" spans="2:8" ht="50.25" customHeight="1" thickBot="1">
      <c r="B1" s="58" t="s">
        <v>143</v>
      </c>
    </row>
    <row r="2" spans="2:8" ht="32.25" customHeight="1" thickBot="1">
      <c r="B2" s="323" t="s">
        <v>46</v>
      </c>
      <c r="C2" s="310" t="s">
        <v>160</v>
      </c>
      <c r="D2" s="311"/>
      <c r="E2" s="312"/>
    </row>
    <row r="3" spans="2:8" ht="20.25" customHeight="1" thickBot="1">
      <c r="B3" s="324"/>
      <c r="C3" s="26">
        <v>2013</v>
      </c>
      <c r="D3" s="15">
        <v>2012</v>
      </c>
      <c r="E3" s="23" t="s">
        <v>25</v>
      </c>
    </row>
    <row r="4" spans="2:8" ht="25.5" customHeight="1">
      <c r="B4" s="261" t="s">
        <v>142</v>
      </c>
      <c r="C4" s="216">
        <v>0.20200000000000001</v>
      </c>
      <c r="D4" s="217">
        <v>0.21079999999999999</v>
      </c>
      <c r="E4" s="218">
        <v>-4.1700000000000001E-2</v>
      </c>
      <c r="H4" s="174"/>
    </row>
    <row r="5" spans="2:8" ht="25.5" customHeight="1">
      <c r="B5" s="262" t="s">
        <v>135</v>
      </c>
      <c r="C5" s="219">
        <v>0.14560000000000001</v>
      </c>
      <c r="D5" s="220">
        <v>0.16669999999999999</v>
      </c>
      <c r="E5" s="221">
        <v>-0.12659999999999999</v>
      </c>
      <c r="H5" s="151"/>
    </row>
    <row r="6" spans="2:8" ht="25.5" customHeight="1">
      <c r="B6" s="262" t="s">
        <v>129</v>
      </c>
      <c r="C6" s="222">
        <v>5.6399999999999999E-2</v>
      </c>
      <c r="D6" s="223">
        <v>4.3999999999999997E-2</v>
      </c>
      <c r="E6" s="224">
        <v>0.28179999999999999</v>
      </c>
      <c r="H6" s="151"/>
    </row>
    <row r="7" spans="2:8" ht="18" customHeight="1">
      <c r="B7" s="263" t="s">
        <v>1</v>
      </c>
      <c r="C7" s="225">
        <v>1.84E-2</v>
      </c>
      <c r="D7" s="226">
        <v>1.34E-2</v>
      </c>
      <c r="E7" s="227">
        <v>0.37309999999999999</v>
      </c>
      <c r="G7" s="260"/>
    </row>
    <row r="8" spans="2:8" ht="18" customHeight="1">
      <c r="B8" s="263" t="s">
        <v>2</v>
      </c>
      <c r="C8" s="225">
        <v>7.7999999999999996E-3</v>
      </c>
      <c r="D8" s="226">
        <v>7.0000000000000001E-3</v>
      </c>
      <c r="E8" s="227">
        <v>0.1143</v>
      </c>
    </row>
    <row r="9" spans="2:8" ht="18" customHeight="1">
      <c r="B9" s="263" t="s">
        <v>3</v>
      </c>
      <c r="C9" s="225">
        <v>6.3E-3</v>
      </c>
      <c r="D9" s="226">
        <v>6.1999999999999998E-3</v>
      </c>
      <c r="E9" s="227">
        <v>1.61E-2</v>
      </c>
    </row>
    <row r="10" spans="2:8" ht="18" customHeight="1">
      <c r="B10" s="263" t="s">
        <v>8</v>
      </c>
      <c r="C10" s="225">
        <v>1.5E-3</v>
      </c>
      <c r="D10" s="226">
        <v>1.4E-3</v>
      </c>
      <c r="E10" s="227">
        <v>7.1400000000000005E-2</v>
      </c>
    </row>
    <row r="11" spans="2:8" ht="18" customHeight="1">
      <c r="B11" s="263" t="s">
        <v>153</v>
      </c>
      <c r="C11" s="225">
        <v>2.5000000000000001E-3</v>
      </c>
      <c r="D11" s="226" t="s">
        <v>150</v>
      </c>
      <c r="E11" s="227" t="s">
        <v>11</v>
      </c>
    </row>
    <row r="12" spans="2:8" ht="18" customHeight="1">
      <c r="B12" s="263" t="s">
        <v>4</v>
      </c>
      <c r="C12" s="225">
        <v>4.1000000000000003E-3</v>
      </c>
      <c r="D12" s="226">
        <v>3.8E-3</v>
      </c>
      <c r="E12" s="227">
        <v>7.8899999999999998E-2</v>
      </c>
    </row>
    <row r="13" spans="2:8" ht="18" customHeight="1">
      <c r="B13" s="263" t="s">
        <v>136</v>
      </c>
      <c r="C13" s="225">
        <v>3.3999999999999998E-3</v>
      </c>
      <c r="D13" s="226">
        <v>3.8E-3</v>
      </c>
      <c r="E13" s="227">
        <v>-0.1053</v>
      </c>
    </row>
    <row r="14" spans="2:8" ht="18" customHeight="1">
      <c r="B14" s="263" t="s">
        <v>6</v>
      </c>
      <c r="C14" s="225">
        <v>4.0000000000000001E-3</v>
      </c>
      <c r="D14" s="226">
        <v>3.3999999999999998E-3</v>
      </c>
      <c r="E14" s="227">
        <v>0.17649999999999999</v>
      </c>
    </row>
    <row r="15" spans="2:8" ht="18" customHeight="1">
      <c r="B15" s="263" t="s">
        <v>7</v>
      </c>
      <c r="C15" s="225">
        <v>5.1000000000000004E-3</v>
      </c>
      <c r="D15" s="226">
        <v>3.2000000000000002E-3</v>
      </c>
      <c r="E15" s="227">
        <v>0.59379999999999999</v>
      </c>
    </row>
    <row r="16" spans="2:8" ht="18" customHeight="1">
      <c r="B16" s="263" t="s">
        <v>151</v>
      </c>
      <c r="C16" s="225">
        <v>1E-3</v>
      </c>
      <c r="D16" s="226">
        <v>1.2999999999999999E-3</v>
      </c>
      <c r="E16" s="227">
        <v>-0.23080000000000001</v>
      </c>
    </row>
    <row r="17" spans="2:5" ht="18" customHeight="1">
      <c r="B17" s="263" t="s">
        <v>154</v>
      </c>
      <c r="C17" s="225">
        <v>5.0000000000000001E-4</v>
      </c>
      <c r="D17" s="226">
        <v>2.9999999999999997E-4</v>
      </c>
      <c r="E17" s="227">
        <v>0.66669999999999996</v>
      </c>
    </row>
    <row r="18" spans="2:5" ht="18" customHeight="1">
      <c r="B18" s="263" t="s">
        <v>155</v>
      </c>
      <c r="C18" s="225" t="s">
        <v>150</v>
      </c>
      <c r="D18" s="226">
        <v>1E-4</v>
      </c>
      <c r="E18" s="227">
        <v>-1</v>
      </c>
    </row>
    <row r="19" spans="2:5" ht="18" customHeight="1">
      <c r="B19" s="263" t="s">
        <v>156</v>
      </c>
      <c r="C19" s="225">
        <v>1E-3</v>
      </c>
      <c r="D19" s="226" t="s">
        <v>10</v>
      </c>
      <c r="E19" s="227" t="s">
        <v>11</v>
      </c>
    </row>
    <row r="20" spans="2:5" ht="18" customHeight="1">
      <c r="B20" s="263" t="s">
        <v>157</v>
      </c>
      <c r="C20" s="225">
        <v>4.0000000000000002E-4</v>
      </c>
      <c r="D20" s="226" t="s">
        <v>10</v>
      </c>
      <c r="E20" s="227" t="s">
        <v>11</v>
      </c>
    </row>
    <row r="21" spans="2:5" ht="18" customHeight="1">
      <c r="B21" s="263" t="s">
        <v>158</v>
      </c>
      <c r="C21" s="225">
        <v>1.6999999999999999E-3</v>
      </c>
      <c r="D21" s="226" t="s">
        <v>10</v>
      </c>
      <c r="E21" s="227" t="s">
        <v>11</v>
      </c>
    </row>
    <row r="22" spans="2:5" ht="18" thickBot="1">
      <c r="B22" s="264" t="s">
        <v>159</v>
      </c>
      <c r="C22" s="267">
        <v>2.0000000000000001E-4</v>
      </c>
      <c r="D22" s="268" t="s">
        <v>10</v>
      </c>
      <c r="E22" s="269" t="s">
        <v>11</v>
      </c>
    </row>
    <row r="23" spans="2:5" ht="30" customHeight="1" thickBot="1">
      <c r="B23" s="265" t="s">
        <v>198</v>
      </c>
      <c r="C23" s="266">
        <v>0.23599999999999999</v>
      </c>
      <c r="D23" s="258">
        <v>0.24299999999999999</v>
      </c>
      <c r="E23" s="208">
        <v>-3.1E-2</v>
      </c>
    </row>
    <row r="24" spans="2:5" ht="10.5" customHeight="1"/>
    <row r="25" spans="2:5">
      <c r="B25" s="234" t="s">
        <v>161</v>
      </c>
      <c r="E25" s="259"/>
    </row>
    <row r="26" spans="2:5">
      <c r="B26" s="272" t="s">
        <v>162</v>
      </c>
      <c r="C26" s="271"/>
      <c r="D26" s="271"/>
      <c r="E26" s="271"/>
    </row>
    <row r="27" spans="2:5">
      <c r="B27" s="272" t="s">
        <v>163</v>
      </c>
    </row>
    <row r="28" spans="2:5">
      <c r="B28" s="272" t="s">
        <v>164</v>
      </c>
      <c r="C28" s="271"/>
      <c r="D28" s="271"/>
      <c r="E28" s="271"/>
    </row>
    <row r="29" spans="2:5">
      <c r="B29" s="272" t="s">
        <v>199</v>
      </c>
      <c r="C29" s="271"/>
      <c r="D29" s="271"/>
      <c r="E29" s="271"/>
    </row>
    <row r="30" spans="2:5">
      <c r="B30" s="272" t="s">
        <v>165</v>
      </c>
      <c r="C30" s="271"/>
      <c r="D30" s="271"/>
      <c r="E30" s="271"/>
    </row>
    <row r="31" spans="2:5" ht="14.25" customHeight="1">
      <c r="B31" s="272" t="s">
        <v>166</v>
      </c>
    </row>
    <row r="32" spans="2:5" ht="15" thickBot="1"/>
    <row r="33" spans="2:9" ht="32.25" customHeight="1" thickBot="1">
      <c r="B33" s="325" t="s">
        <v>130</v>
      </c>
      <c r="C33" s="310" t="s">
        <v>160</v>
      </c>
      <c r="D33" s="311"/>
      <c r="E33" s="312"/>
    </row>
    <row r="34" spans="2:9" ht="20.25" customHeight="1" thickBot="1">
      <c r="B34" s="326"/>
      <c r="C34" s="27">
        <v>2013</v>
      </c>
      <c r="D34" s="24">
        <v>2012</v>
      </c>
      <c r="E34" s="23" t="s">
        <v>25</v>
      </c>
      <c r="I34" s="1"/>
    </row>
    <row r="35" spans="2:9" ht="18" customHeight="1">
      <c r="B35" s="273" t="s">
        <v>9</v>
      </c>
      <c r="C35" s="228">
        <v>98.8</v>
      </c>
      <c r="D35" s="229">
        <v>98.4</v>
      </c>
      <c r="E35" s="276">
        <v>4.0000000000000001E-3</v>
      </c>
    </row>
    <row r="36" spans="2:9" ht="18" customHeight="1">
      <c r="B36" s="274" t="s">
        <v>1</v>
      </c>
      <c r="C36" s="230">
        <v>62.5</v>
      </c>
      <c r="D36" s="231">
        <v>57.6</v>
      </c>
      <c r="E36" s="277">
        <v>8.5000000000000006E-2</v>
      </c>
    </row>
    <row r="37" spans="2:9" ht="18" customHeight="1">
      <c r="B37" s="274" t="s">
        <v>167</v>
      </c>
      <c r="C37" s="230">
        <v>54</v>
      </c>
      <c r="D37" s="231">
        <v>51.8</v>
      </c>
      <c r="E37" s="277">
        <v>4.2000000000000003E-2</v>
      </c>
    </row>
    <row r="38" spans="2:9" ht="18" customHeight="1">
      <c r="B38" s="274" t="s">
        <v>2</v>
      </c>
      <c r="C38" s="230">
        <v>53.4</v>
      </c>
      <c r="D38" s="231">
        <v>49.1</v>
      </c>
      <c r="E38" s="277">
        <v>8.7999999999999995E-2</v>
      </c>
    </row>
    <row r="39" spans="2:9" ht="18" customHeight="1">
      <c r="B39" s="274" t="s">
        <v>6</v>
      </c>
      <c r="C39" s="230">
        <v>52.2</v>
      </c>
      <c r="D39" s="231">
        <v>48.3</v>
      </c>
      <c r="E39" s="277">
        <v>8.1000000000000003E-2</v>
      </c>
    </row>
    <row r="40" spans="2:9" ht="18" customHeight="1">
      <c r="B40" s="274" t="s">
        <v>3</v>
      </c>
      <c r="C40" s="230">
        <v>48.4</v>
      </c>
      <c r="D40" s="231">
        <v>43.5</v>
      </c>
      <c r="E40" s="277">
        <v>0.113</v>
      </c>
    </row>
    <row r="41" spans="2:9" ht="18" customHeight="1">
      <c r="B41" s="274" t="s">
        <v>7</v>
      </c>
      <c r="C41" s="230">
        <v>41.1</v>
      </c>
      <c r="D41" s="231">
        <v>38.799999999999997</v>
      </c>
      <c r="E41" s="277">
        <v>5.8999999999999997E-2</v>
      </c>
    </row>
    <row r="42" spans="2:9" ht="18" customHeight="1">
      <c r="B42" s="274" t="s">
        <v>5</v>
      </c>
      <c r="C42" s="230">
        <v>38.200000000000003</v>
      </c>
      <c r="D42" s="231">
        <v>37.200000000000003</v>
      </c>
      <c r="E42" s="277">
        <v>2.7E-2</v>
      </c>
    </row>
    <row r="43" spans="2:9" ht="18" customHeight="1">
      <c r="B43" s="274" t="s">
        <v>4</v>
      </c>
      <c r="C43" s="230">
        <v>45.4</v>
      </c>
      <c r="D43" s="231">
        <v>36.1</v>
      </c>
      <c r="E43" s="277">
        <v>0.25800000000000001</v>
      </c>
    </row>
    <row r="44" spans="2:9" ht="18" customHeight="1">
      <c r="B44" s="274" t="s">
        <v>168</v>
      </c>
      <c r="C44" s="230">
        <v>67.3</v>
      </c>
      <c r="D44" s="231">
        <v>32.5</v>
      </c>
      <c r="E44" s="277">
        <v>1.071</v>
      </c>
    </row>
    <row r="45" spans="2:9" ht="18" customHeight="1">
      <c r="B45" s="274" t="s">
        <v>169</v>
      </c>
      <c r="C45" s="230">
        <v>32.799999999999997</v>
      </c>
      <c r="D45" s="231">
        <v>31</v>
      </c>
      <c r="E45" s="277">
        <v>5.8000000000000003E-2</v>
      </c>
    </row>
    <row r="46" spans="2:9" ht="18" customHeight="1">
      <c r="B46" s="274" t="s">
        <v>151</v>
      </c>
      <c r="C46" s="230">
        <v>33.700000000000003</v>
      </c>
      <c r="D46" s="231">
        <v>28.6</v>
      </c>
      <c r="E46" s="277">
        <v>0.17799999999999999</v>
      </c>
    </row>
    <row r="47" spans="2:9" ht="18" customHeight="1">
      <c r="B47" s="274" t="s">
        <v>152</v>
      </c>
      <c r="C47" s="230" t="s">
        <v>150</v>
      </c>
      <c r="D47" s="231">
        <v>15.9</v>
      </c>
      <c r="E47" s="277">
        <v>-1</v>
      </c>
    </row>
    <row r="48" spans="2:9" ht="18" customHeight="1">
      <c r="B48" s="274" t="s">
        <v>170</v>
      </c>
      <c r="C48" s="230" t="s">
        <v>150</v>
      </c>
      <c r="D48" s="231">
        <v>5.8</v>
      </c>
      <c r="E48" s="277">
        <v>-1</v>
      </c>
    </row>
    <row r="49" spans="2:5" ht="18" customHeight="1">
      <c r="B49" s="274" t="s">
        <v>171</v>
      </c>
      <c r="C49" s="230">
        <v>20</v>
      </c>
      <c r="D49" s="231" t="s">
        <v>150</v>
      </c>
      <c r="E49" s="277" t="s">
        <v>11</v>
      </c>
    </row>
    <row r="50" spans="2:5" ht="18" customHeight="1">
      <c r="B50" s="274" t="s">
        <v>172</v>
      </c>
      <c r="C50" s="230">
        <v>19.5</v>
      </c>
      <c r="D50" s="231">
        <v>7.8</v>
      </c>
      <c r="E50" s="277">
        <v>1.5</v>
      </c>
    </row>
    <row r="51" spans="2:5" ht="18" customHeight="1">
      <c r="B51" s="274" t="s">
        <v>173</v>
      </c>
      <c r="C51" s="230">
        <v>28</v>
      </c>
      <c r="D51" s="231">
        <v>14.4</v>
      </c>
      <c r="E51" s="277">
        <v>0.94399999999999995</v>
      </c>
    </row>
    <row r="52" spans="2:5" ht="16.5" thickBot="1">
      <c r="B52" s="275" t="s">
        <v>174</v>
      </c>
      <c r="C52" s="232">
        <v>15.8</v>
      </c>
      <c r="D52" s="233" t="s">
        <v>10</v>
      </c>
      <c r="E52" s="278" t="s">
        <v>11</v>
      </c>
    </row>
    <row r="53" spans="2:5" ht="10.5" customHeight="1"/>
    <row r="54" spans="2:5" ht="15.75">
      <c r="B54" s="279" t="s">
        <v>175</v>
      </c>
      <c r="C54" s="279"/>
      <c r="D54" s="279"/>
      <c r="E54" s="279"/>
    </row>
    <row r="55" spans="2:5" ht="15">
      <c r="B55" s="322" t="s">
        <v>176</v>
      </c>
      <c r="C55" s="322"/>
      <c r="D55" s="322"/>
      <c r="E55" s="322"/>
    </row>
    <row r="56" spans="2:5" ht="15">
      <c r="B56" s="322" t="s">
        <v>182</v>
      </c>
      <c r="C56" s="322"/>
      <c r="D56" s="322"/>
      <c r="E56" s="322"/>
    </row>
    <row r="57" spans="2:5" ht="15">
      <c r="B57" s="270" t="s">
        <v>177</v>
      </c>
      <c r="C57" s="271"/>
      <c r="D57" s="271"/>
      <c r="E57" s="271"/>
    </row>
    <row r="58" spans="2:5" ht="15.75" customHeight="1">
      <c r="B58" s="322" t="s">
        <v>178</v>
      </c>
      <c r="C58" s="322"/>
      <c r="D58" s="322"/>
      <c r="E58" s="322"/>
    </row>
    <row r="59" spans="2:5" ht="15">
      <c r="B59" s="270" t="s">
        <v>179</v>
      </c>
      <c r="C59" s="271"/>
      <c r="D59" s="271"/>
      <c r="E59" s="271"/>
    </row>
    <row r="60" spans="2:5" ht="30" customHeight="1">
      <c r="B60" s="321" t="s">
        <v>180</v>
      </c>
      <c r="C60" s="321"/>
      <c r="D60" s="321"/>
      <c r="E60" s="321"/>
    </row>
    <row r="61" spans="2:5" ht="30" customHeight="1">
      <c r="B61" s="321" t="s">
        <v>181</v>
      </c>
      <c r="C61" s="321"/>
      <c r="D61" s="321"/>
      <c r="E61" s="321"/>
    </row>
  </sheetData>
  <mergeCells count="9">
    <mergeCell ref="B60:E60"/>
    <mergeCell ref="B61:E61"/>
    <mergeCell ref="B55:E55"/>
    <mergeCell ref="B56:E56"/>
    <mergeCell ref="C2:E2"/>
    <mergeCell ref="C33:E33"/>
    <mergeCell ref="B2:B3"/>
    <mergeCell ref="B33:B34"/>
    <mergeCell ref="B58:E58"/>
  </mergeCells>
  <pageMargins left="0.7" right="0.7" top="0.75" bottom="0.75" header="0.3" footer="0.3"/>
  <pageSetup paperSize="9" scale="67"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1</vt:i4>
      </vt:variant>
    </vt:vector>
  </HeadingPairs>
  <TitlesOfParts>
    <vt:vector size="7" baseType="lpstr">
      <vt:lpstr>Consolidated P&amp;L</vt:lpstr>
      <vt:lpstr>Segments</vt:lpstr>
      <vt:lpstr>Consolidated BS</vt:lpstr>
      <vt:lpstr>Consolidated CF</vt:lpstr>
      <vt:lpstr>KPI - retail segment</vt:lpstr>
      <vt:lpstr>KPI - TV segment</vt:lpstr>
      <vt:lpstr>'KPI - retail segment'!Obszar_wydruku</vt:lpstr>
    </vt:vector>
  </TitlesOfParts>
  <Company>Your Company Name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2013-05-10T15:14:19Z</cp:lastPrinted>
  <dcterms:created xsi:type="dcterms:W3CDTF">2008-08-25T12:12:22Z</dcterms:created>
  <dcterms:modified xsi:type="dcterms:W3CDTF">2013-05-14T15:01:28Z</dcterms:modified>
</cp:coreProperties>
</file>